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noordbrabant-my.sharepoint.com/personal/jvherpen_brabant_nl/Documents/Sociale Veerkracht/"/>
    </mc:Choice>
  </mc:AlternateContent>
  <bookViews>
    <workbookView xWindow="0" yWindow="0" windowWidth="19120" windowHeight="5410" tabRatio="500"/>
  </bookViews>
  <sheets>
    <sheet name="Datasheet" sheetId="1" r:id="rId1"/>
    <sheet name="Grafieken" sheetId="3" r:id="rId2"/>
    <sheet name="Wijken en buurten" sheetId="8" r:id="rId3"/>
    <sheet name="Uitleg" sheetId="6" r:id="rId4"/>
  </sheets>
  <definedNames>
    <definedName name="_xlnm._FilterDatabase" localSheetId="2" hidden="1">'Wijken en buurten'!$A$2:$J$16400</definedName>
    <definedName name="Code">Datasheet!$B$2</definedName>
    <definedName name="Dat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D91" i="3" l="1"/>
  <c r="D90" i="3" s="1"/>
  <c r="C91" i="3"/>
  <c r="C90" i="3" s="1"/>
  <c r="C111" i="3" l="1"/>
  <c r="C110" i="3" s="1"/>
  <c r="K91" i="3"/>
  <c r="K90" i="3" s="1"/>
  <c r="K111" i="3"/>
  <c r="K110" i="3" s="1"/>
  <c r="D111" i="3"/>
  <c r="D110" i="3" s="1"/>
  <c r="L91" i="3"/>
  <c r="L90" i="3" s="1"/>
  <c r="L111" i="3"/>
  <c r="L110" i="3" s="1"/>
  <c r="E127" i="3"/>
  <c r="G127" i="3"/>
  <c r="D127" i="3"/>
  <c r="C127" i="3"/>
  <c r="F127" i="3"/>
  <c r="M111" i="3"/>
  <c r="M110" i="3" s="1"/>
  <c r="M91" i="3" l="1"/>
  <c r="M90" i="3" s="1"/>
  <c r="N111" i="3"/>
  <c r="N110" i="3" s="1"/>
  <c r="N91" i="3" l="1"/>
  <c r="N90" i="3" s="1"/>
  <c r="E91" i="3"/>
  <c r="E90" i="3" s="1"/>
  <c r="E111" i="3"/>
  <c r="E110" i="3" s="1"/>
  <c r="F91" i="3" l="1"/>
  <c r="F90" i="3" s="1"/>
  <c r="F111" i="3"/>
  <c r="F110" i="3" s="1"/>
</calcChain>
</file>

<file path=xl/sharedStrings.xml><?xml version="1.0" encoding="utf-8"?>
<sst xmlns="http://schemas.openxmlformats.org/spreadsheetml/2006/main" count="1743" uniqueCount="674">
  <si>
    <t>tot € 5.000</t>
  </si>
  <si>
    <t>tot € 12.500</t>
  </si>
  <si>
    <t>tot € 25.000</t>
  </si>
  <si>
    <t>tot € 40.000</t>
  </si>
  <si>
    <t>tot € 65.000</t>
  </si>
  <si>
    <t>Totaal</t>
  </si>
  <si>
    <t>hoge energierekening</t>
  </si>
  <si>
    <t>betaalrisico</t>
  </si>
  <si>
    <t>Woningeigendom</t>
  </si>
  <si>
    <t>huur</t>
  </si>
  <si>
    <t>koop</t>
  </si>
  <si>
    <t>Stadsverwarming</t>
  </si>
  <si>
    <t>Leeftijd</t>
  </si>
  <si>
    <t>35 jaar of jonger</t>
  </si>
  <si>
    <t>36 tot 55 jaar</t>
  </si>
  <si>
    <t>56 tot 75 jaar</t>
  </si>
  <si>
    <t>ouder dan 75 jaar</t>
  </si>
  <si>
    <t>Inkomstenbron</t>
  </si>
  <si>
    <t>loon</t>
  </si>
  <si>
    <t>zelfstandige</t>
  </si>
  <si>
    <t>uitkering</t>
  </si>
  <si>
    <t>pensioen</t>
  </si>
  <si>
    <t>overig</t>
  </si>
  <si>
    <t>Migratieachtergrond</t>
  </si>
  <si>
    <t>Uitgeponde woning</t>
  </si>
  <si>
    <t>Slechte woning</t>
  </si>
  <si>
    <t xml:space="preserve"> </t>
  </si>
  <si>
    <t>aantal</t>
  </si>
  <si>
    <t>percentage</t>
  </si>
  <si>
    <t>BETAALBAARHEID VAN DE ENERGIEREKENING</t>
  </si>
  <si>
    <t>HAALBAARHEID VAN INVESTERINGEN IN ENERGIEMAATREGELEN</t>
  </si>
  <si>
    <t>Totaal huishoudens</t>
  </si>
  <si>
    <t>Huishoudens waarvoor betaalbaarheid een probleem is</t>
  </si>
  <si>
    <t>betaalbaarheid en haalbaarheid een probleem</t>
  </si>
  <si>
    <t>geen migratieachtergrond</t>
  </si>
  <si>
    <t>met migratieachtergrond</t>
  </si>
  <si>
    <t>Totaal huishoudens (met een koopwoning)</t>
  </si>
  <si>
    <t>Huishoudens die de investering voor energiemaatregelen niet kunnen opbrengen</t>
  </si>
  <si>
    <t>Aandeel huishoudens naar leeftijdscategorie</t>
  </si>
  <si>
    <t>Aandeel huishoudens naar inkomstenbron</t>
  </si>
  <si>
    <t>Aandeel huishoudens naar migratieachtergrond</t>
  </si>
  <si>
    <t>Totaal huishoudens waarvoor de betaalbaarheid van de energierekening een probleem is</t>
  </si>
  <si>
    <t>Aandeel huishoudens naar woningeigendom</t>
  </si>
  <si>
    <t>Informatie in kolommen</t>
  </si>
  <si>
    <t>In deze kolommen worden de aantallen en percentages per categorie t.o.v. het totaal aantal huishoudens met een koopwoning in de provincie / gemeente gegeven.</t>
  </si>
  <si>
    <t>In deze kolommen worden de aantallen en percentages per categorie t.o.v. het totaal aantal huishoudens die de investering voor energiemaatregelen niet op kunnen brengen in de provincie / gemeente gegeven.</t>
  </si>
  <si>
    <t>In deze kolomen worden de aantallen en percentages per categorie t.o.v. het totaal aantal huishoudens in de provincie / gemeente gegeven.</t>
  </si>
  <si>
    <t>In deze kolomen worden de aantallen en percentages per categorie t.o.v. het totaal aantal huishoudens waarvoor de betaalbaareid van de energierekening een probleem is in de provincie / gemeente gegeven.</t>
  </si>
  <si>
    <t>Informatie in rijen</t>
  </si>
  <si>
    <t>In deze rij staan de aantallen en percentages huishoudens die in de groepen vallen. De percentages worden gegeven t.o.v. het totaal aantal huishoudens (met of zonder koopwoning).</t>
  </si>
  <si>
    <t>Huishoudens met een relatief hoge energierekening betalen meer dan 10% van hun inkomen aan energie. Percentages worden gegeven t.o.v. het totaal aantal huishoudens.</t>
  </si>
  <si>
    <t>Huishoudens met een betaalrisico houden na het voldoen van de energierekening onvoldoende over voor het doen van noodzakelijke bestedingen.</t>
  </si>
  <si>
    <t>Huishoudens die zowel geen investeringen kunnen doen in energiemaatregelen als problemen hebben met de betaalbaarheid van de energierekening. De percentages worden gegeven t.o.v. het totaal van huishoudens dat niet kan investeren in energiemaatregelen.</t>
  </si>
  <si>
    <t>Woningeigenaren of huurders.</t>
  </si>
  <si>
    <t>Leeftijdscategorieën van de referentiepersoon (hoofdbewoner) van het huishouden.</t>
  </si>
  <si>
    <t>Belangrijkste inkomensbron van de referentiepersoon (hoofdbewoner) van het huishouden.</t>
  </si>
  <si>
    <t>loon ontvangen door werknemers en directeur-eigenaren (BV)</t>
  </si>
  <si>
    <t>winst of overig inkomen van een zelfstandige (eenmanszaak of v.o.f.)</t>
  </si>
  <si>
    <t>uitkering vanuit verschillende sociale voorzieningen (bijstand, werkloosheid, ziekte/arbiedsongeschiktheid)</t>
  </si>
  <si>
    <t>uitkering vanuit AOW en pensioen</t>
  </si>
  <si>
    <t>inkomensten van studiefinanciering of vermogen</t>
  </si>
  <si>
    <t>Migratieachtergrond naar geboorteland of geboorteland van ouders. Iedereen met een geboorteland (of dat van de ouders) anders dan Nederland heeft een migratieachtergrond.</t>
  </si>
  <si>
    <t>Een woning met een energielabel E t/m G</t>
  </si>
  <si>
    <t>De woning is aangesloten op stadsverwarming. Deze woningen kunnen gedeeltelijk nog een aansluiting hebben op aardgas (voor koken bijvoorbeeld).</t>
  </si>
  <si>
    <t>Het totaal aantal huishoudens (in de rij totaal) is afkomstig van het CBS (stand 1 januari 2019). De aantallen in de andere rijen zijn hiervan afgeleid door vermenigvuldiging met het percentage. De aantallen zijn afgerond op 100-tallen.</t>
  </si>
  <si>
    <t>Het percentage is berekend over het aantal huishoudens dat aanwezig is in het analysebestand. Er kunnen hierdoor afwijkingen ontstaan, doordat in het analysebestand noodzakelijke selecties zijn gemaakt (zie onderzoeksverantwoording).</t>
  </si>
  <si>
    <t>Een woning die in de afgelopen 5 jaar is overgegaan van huur naar koop. Percentages zijn berekend op basis van het aantal huishoudens in een koopwoning (dit wijkt voor de huishoudens waarvoor de betaalbaarheid een probleem is af van de andere rijen).</t>
  </si>
  <si>
    <t>Het percentage is berekend over het aantal huishoudens met een koopwoning dat aanwezig is in het analysebestand. Er kunnen hierdoor afwijkingen ontstaan, doordat in het analysebestand noodzakelijke selecties zijn gemaakt (zie onderzoeksverantwoording).</t>
  </si>
  <si>
    <t>De aantallen in de rij totaal zijn berekend door vermenigvuldiging van het percentage huishoudens dat de investering niet op kan brengen (de percentages in dezelfde rij) met het totaal aantal huishoudens gegeven door het CBS. De overige aantallen zijn berekend als de vermenigvuldiging van het aantal per investeringsbedrag met de percentages in de overige rijen.</t>
  </si>
  <si>
    <t>Het percentage is berekend als het aantal huishoudens per groep gedeeld door het totaal aantal huishoudens dat de investering niet op kan brengen uit het analyse bestand.</t>
  </si>
  <si>
    <t>Het percentage is berekend als het aantal huishoudens per groep gedeeld door het totaal aantal huishoudens waarvoor betaalbaarheid een probleem is uit het analyse bestand.</t>
  </si>
  <si>
    <t>De aantallen in de rij totaal zijn berekend door vermenigvuldiging van het percentage huishoudens waarvoor betaalbaarheid een probleem is (de percentages in dezelfde rij) met het totaal aantal huishoudens gegeven door het CBS. De overige aantallen zijn berekend als de vermenigvuldiging van het totaal aantal huishoudens waarvoor betaalbaarheid een probleem is met de percentages in de overige rijen.</t>
  </si>
  <si>
    <t>GM0855</t>
  </si>
  <si>
    <t>Gemeente</t>
  </si>
  <si>
    <t>t.o.v. totaal huishoudens</t>
  </si>
  <si>
    <t>bestedingsrisico</t>
  </si>
  <si>
    <t>t.o.v. huishoudens waarvoor betaalbaarheid een probleem is</t>
  </si>
  <si>
    <t/>
  </si>
  <si>
    <t>Zuiderpark</t>
  </si>
  <si>
    <t>Groenewoud</t>
  </si>
  <si>
    <t>Zeeheldenbuurt</t>
  </si>
  <si>
    <t>Buitengebied Zuid-Oost</t>
  </si>
  <si>
    <t>Jeruzalem</t>
  </si>
  <si>
    <t>Noordhoek</t>
  </si>
  <si>
    <t>Het Zand</t>
  </si>
  <si>
    <t>Zorgvlied</t>
  </si>
  <si>
    <t>De Mortel</t>
  </si>
  <si>
    <t>Fatima</t>
  </si>
  <si>
    <t>Binnenstad</t>
  </si>
  <si>
    <t>Groenstraat</t>
  </si>
  <si>
    <t>Oerle</t>
  </si>
  <si>
    <t>Buitengebied Udenhout Noord</t>
  </si>
  <si>
    <t>BU08556710</t>
  </si>
  <si>
    <t>Buitengebied Udenhout Zuid-West</t>
  </si>
  <si>
    <t>BU08556709</t>
  </si>
  <si>
    <t>Buitengebied Udenhout Zuid-Oost</t>
  </si>
  <si>
    <t>BU08556708</t>
  </si>
  <si>
    <t>Bedrijventerrein Kreitenmolen</t>
  </si>
  <si>
    <t>BU08556707</t>
  </si>
  <si>
    <t>Zeshoeven</t>
  </si>
  <si>
    <t>BU08556706</t>
  </si>
  <si>
    <t>De Kuil</t>
  </si>
  <si>
    <t>BU08556705</t>
  </si>
  <si>
    <t>BU08556704</t>
  </si>
  <si>
    <t>Den Bogerd</t>
  </si>
  <si>
    <t>BU08556703</t>
  </si>
  <si>
    <t>Achthoeven</t>
  </si>
  <si>
    <t>BU08556702</t>
  </si>
  <si>
    <t>BU08556701</t>
  </si>
  <si>
    <t>Udenhout</t>
  </si>
  <si>
    <t>WK085567</t>
  </si>
  <si>
    <t>Buitengebied B-E Zuid</t>
  </si>
  <si>
    <t>BU08556620</t>
  </si>
  <si>
    <t>Buitengebied B-E Zuid-West</t>
  </si>
  <si>
    <t>BU08556618</t>
  </si>
  <si>
    <t>Enschot Zuid</t>
  </si>
  <si>
    <t>BU08556617</t>
  </si>
  <si>
    <t>Enschot West</t>
  </si>
  <si>
    <t>BU08556616</t>
  </si>
  <si>
    <t>Bedrijventerrein Enschot</t>
  </si>
  <si>
    <t>BU08556615</t>
  </si>
  <si>
    <t>Enschotse Akkers</t>
  </si>
  <si>
    <t>BU08556614</t>
  </si>
  <si>
    <t>Enschot Midden</t>
  </si>
  <si>
    <t>BU08556613</t>
  </si>
  <si>
    <t>Enschot Oost</t>
  </si>
  <si>
    <t>BU08556612</t>
  </si>
  <si>
    <t>Rauwbraken</t>
  </si>
  <si>
    <t>BU08556611</t>
  </si>
  <si>
    <t>Koningsoord</t>
  </si>
  <si>
    <t>BU08556610</t>
  </si>
  <si>
    <t>Eikenbosch</t>
  </si>
  <si>
    <t>BU08556609</t>
  </si>
  <si>
    <t>Ruiven</t>
  </si>
  <si>
    <t>BU08556608</t>
  </si>
  <si>
    <t>Berkelse Akkers</t>
  </si>
  <si>
    <t>BU08556607</t>
  </si>
  <si>
    <t>Berkel Noord</t>
  </si>
  <si>
    <t>BU08556606</t>
  </si>
  <si>
    <t>Bedrijventerrein Rhijnkant</t>
  </si>
  <si>
    <t>BU08556605</t>
  </si>
  <si>
    <t>Buitengebied B-E Noord-Oost</t>
  </si>
  <si>
    <t>BU08556604</t>
  </si>
  <si>
    <t>Buitengebied B-E Noord-West</t>
  </si>
  <si>
    <t>BU08556603</t>
  </si>
  <si>
    <t>Oostkamer Oost</t>
  </si>
  <si>
    <t>BU08556602</t>
  </si>
  <si>
    <t>Berkel-Enschot</t>
  </si>
  <si>
    <t>WK085566</t>
  </si>
  <si>
    <t>Buitengebied Noord-West</t>
  </si>
  <si>
    <t>BU08556501</t>
  </si>
  <si>
    <t>Buitengebied Tilburg Noord-West</t>
  </si>
  <si>
    <t>WK085565</t>
  </si>
  <si>
    <t>Oostkamer West</t>
  </si>
  <si>
    <t>BU08556403</t>
  </si>
  <si>
    <t>Rugdijk-Hazennest</t>
  </si>
  <si>
    <t>BU08556402</t>
  </si>
  <si>
    <t>Buitengebied Noord-Oost</t>
  </si>
  <si>
    <t>BU08556401</t>
  </si>
  <si>
    <t>Buitengebied Tilburg Noord-Oost</t>
  </si>
  <si>
    <t>WK085564</t>
  </si>
  <si>
    <t>Amarant Piusoord</t>
  </si>
  <si>
    <t>BU08556304</t>
  </si>
  <si>
    <t>Buitengebied Gilzerbaan Oost</t>
  </si>
  <si>
    <t>BU08556303</t>
  </si>
  <si>
    <t>Buitengebied Gilzerbaan West</t>
  </si>
  <si>
    <t>BU08556302</t>
  </si>
  <si>
    <t>Wijkevoort</t>
  </si>
  <si>
    <t>BU08556301</t>
  </si>
  <si>
    <t>Buitengebied Tilburg Zuid-West</t>
  </si>
  <si>
    <t>WK085563</t>
  </si>
  <si>
    <t>BU08556202</t>
  </si>
  <si>
    <t>Buitengebied Tilburg Zuid-Oost</t>
  </si>
  <si>
    <t>WK085562</t>
  </si>
  <si>
    <t>De Katsbogten</t>
  </si>
  <si>
    <t>BU08556101</t>
  </si>
  <si>
    <t>WK085561</t>
  </si>
  <si>
    <t>Bedrijventerrein Albion</t>
  </si>
  <si>
    <t>BU08556007</t>
  </si>
  <si>
    <t>Bedrijventerrein Vossenberg Scheg Oost</t>
  </si>
  <si>
    <t>BU08556005</t>
  </si>
  <si>
    <t>Bedrijventerrein Vossenberg Scheg</t>
  </si>
  <si>
    <t>BU08556003</t>
  </si>
  <si>
    <t>Bedrijventerrein Vossenberg West II</t>
  </si>
  <si>
    <t>BU08556001</t>
  </si>
  <si>
    <t>Bedrijventerrein Vossenberg</t>
  </si>
  <si>
    <t>WK085560</t>
  </si>
  <si>
    <t>Bedrijventerrein Kraaiven</t>
  </si>
  <si>
    <t>BU08555904</t>
  </si>
  <si>
    <t>Bedrijventerrein Kraaiven West</t>
  </si>
  <si>
    <t>BU08555903</t>
  </si>
  <si>
    <t>Buitengebied Kraaiven Oost</t>
  </si>
  <si>
    <t>BU08555902</t>
  </si>
  <si>
    <t>WK085559</t>
  </si>
  <si>
    <t>Buitengebied Witbrant</t>
  </si>
  <si>
    <t>BU08555803</t>
  </si>
  <si>
    <t>Witbrant Oost</t>
  </si>
  <si>
    <t>BU08555802</t>
  </si>
  <si>
    <t>Witbrant West</t>
  </si>
  <si>
    <t>BU08555801</t>
  </si>
  <si>
    <t>Witbrant</t>
  </si>
  <si>
    <t>WK085558</t>
  </si>
  <si>
    <t>Koolhoven Oost</t>
  </si>
  <si>
    <t>BU08555705</t>
  </si>
  <si>
    <t>Buitengebied Koolhoven</t>
  </si>
  <si>
    <t>BU08555704</t>
  </si>
  <si>
    <t>Koolhoven Buiten</t>
  </si>
  <si>
    <t>BU08555703</t>
  </si>
  <si>
    <t>Koolhoven Zuid</t>
  </si>
  <si>
    <t>BU08555702</t>
  </si>
  <si>
    <t>Koolhoven Noord</t>
  </si>
  <si>
    <t>BU08555701</t>
  </si>
  <si>
    <t>Koolhoven</t>
  </si>
  <si>
    <t>WK085557</t>
  </si>
  <si>
    <t>Stadsrand Dalem Zuid</t>
  </si>
  <si>
    <t>BU08555603</t>
  </si>
  <si>
    <t>Dalem Zuid II</t>
  </si>
  <si>
    <t>BU08555602</t>
  </si>
  <si>
    <t>Dalem Zuid I</t>
  </si>
  <si>
    <t>BU08555601</t>
  </si>
  <si>
    <t>Dalem Zuid</t>
  </si>
  <si>
    <t>WK085556</t>
  </si>
  <si>
    <t>Dalem Noord II</t>
  </si>
  <si>
    <t>BU08555502</t>
  </si>
  <si>
    <t>Dalem Noord I</t>
  </si>
  <si>
    <t>BU08555501</t>
  </si>
  <si>
    <t>Dalem Noord</t>
  </si>
  <si>
    <t>WK085555</t>
  </si>
  <si>
    <t>Leeuwerik Zuid</t>
  </si>
  <si>
    <t>BU08555407</t>
  </si>
  <si>
    <t>Leeuwerik Oost</t>
  </si>
  <si>
    <t>BU08555406</t>
  </si>
  <si>
    <t>Leeuwerik Midden</t>
  </si>
  <si>
    <t>BU08555405</t>
  </si>
  <si>
    <t>Leeuwerik West</t>
  </si>
  <si>
    <t>BU08555404</t>
  </si>
  <si>
    <t>Dalemweide</t>
  </si>
  <si>
    <t>BU08555403</t>
  </si>
  <si>
    <t>Reeshofweide</t>
  </si>
  <si>
    <t>BU08555402</t>
  </si>
  <si>
    <t>Lange Rekken</t>
  </si>
  <si>
    <t>BU08555401</t>
  </si>
  <si>
    <t>Leeuwerik</t>
  </si>
  <si>
    <t>WK085554</t>
  </si>
  <si>
    <t>De Kievit Zuid-Oost</t>
  </si>
  <si>
    <t>BU08555304</t>
  </si>
  <si>
    <t>De Kievit Zuid-West</t>
  </si>
  <si>
    <t>BU08555303</t>
  </si>
  <si>
    <t>De Kievit Noord-Oost</t>
  </si>
  <si>
    <t>BU08555302</t>
  </si>
  <si>
    <t>De Kievit Noord-West</t>
  </si>
  <si>
    <t>BU08555301</t>
  </si>
  <si>
    <t>Tuindorp De Kievit</t>
  </si>
  <si>
    <t>WK085553</t>
  </si>
  <si>
    <t>Dongewijk Zuid</t>
  </si>
  <si>
    <t>BU08555202</t>
  </si>
  <si>
    <t>Dongewijk Noord</t>
  </si>
  <si>
    <t>BU08555201</t>
  </si>
  <si>
    <t>Dongewijk</t>
  </si>
  <si>
    <t>WK085552</t>
  </si>
  <si>
    <t>Heerevelden Oost</t>
  </si>
  <si>
    <t>BU08555102</t>
  </si>
  <si>
    <t>Heerevelden West</t>
  </si>
  <si>
    <t>BU08555101</t>
  </si>
  <si>
    <t>Heerevelden</t>
  </si>
  <si>
    <t>WK085551</t>
  </si>
  <si>
    <t>Heyhoef</t>
  </si>
  <si>
    <t>BU08555001</t>
  </si>
  <si>
    <t>WK085550</t>
  </si>
  <si>
    <t>Campenhoef Oost</t>
  </si>
  <si>
    <t>BU08554903</t>
  </si>
  <si>
    <t>Campenhoef Midden</t>
  </si>
  <si>
    <t>BU08554902</t>
  </si>
  <si>
    <t>Campenhoef West</t>
  </si>
  <si>
    <t>BU08554901</t>
  </si>
  <si>
    <t>Campenhoef</t>
  </si>
  <si>
    <t>WK085549</t>
  </si>
  <si>
    <t>Huibeven Oost</t>
  </si>
  <si>
    <t>BU08554803</t>
  </si>
  <si>
    <t>Huibeven Midden</t>
  </si>
  <si>
    <t>BU08554802</t>
  </si>
  <si>
    <t>Huibeven West</t>
  </si>
  <si>
    <t>BU08554801</t>
  </si>
  <si>
    <t>Huibeven</t>
  </si>
  <si>
    <t>WK085548</t>
  </si>
  <si>
    <t>Gesworen Hoek Oost</t>
  </si>
  <si>
    <t>BU08554704</t>
  </si>
  <si>
    <t>Gesworen Hoek Zuid</t>
  </si>
  <si>
    <t>BU08554703</t>
  </si>
  <si>
    <t>Gesworen Hoek West</t>
  </si>
  <si>
    <t>BU08554702</t>
  </si>
  <si>
    <t>Gesworen Hoek</t>
  </si>
  <si>
    <t>WK085547</t>
  </si>
  <si>
    <t>Bosscheweg</t>
  </si>
  <si>
    <t>BU08554601</t>
  </si>
  <si>
    <t>WK085546</t>
  </si>
  <si>
    <t>Ind.terrein Loven Zuid</t>
  </si>
  <si>
    <t>BU08554502</t>
  </si>
  <si>
    <t>Ind.terrein Loven Noord</t>
  </si>
  <si>
    <t>BU08554501</t>
  </si>
  <si>
    <t>Ind.terrein Loven</t>
  </si>
  <si>
    <t>WK085545</t>
  </si>
  <si>
    <t>Quirijnstokpark</t>
  </si>
  <si>
    <t>BU08554406</t>
  </si>
  <si>
    <t>Quirijnstok Zuid-Oost</t>
  </si>
  <si>
    <t>BU08554405</t>
  </si>
  <si>
    <t>Quirijnstok Zuid-West</t>
  </si>
  <si>
    <t>BU08554404</t>
  </si>
  <si>
    <t>Quirijnstok West</t>
  </si>
  <si>
    <t>BU08554403</t>
  </si>
  <si>
    <t>Quirijnstok Noord-Oost</t>
  </si>
  <si>
    <t>BU08554402</t>
  </si>
  <si>
    <t>Quirijnstok Noord-West</t>
  </si>
  <si>
    <t>BU08554401</t>
  </si>
  <si>
    <t>Quirijnstok</t>
  </si>
  <si>
    <t>WK085544</t>
  </si>
  <si>
    <t>Lijnse Hoek Oost</t>
  </si>
  <si>
    <t>BU08554308</t>
  </si>
  <si>
    <t>Lijnse Hoek West</t>
  </si>
  <si>
    <t>BU08554307</t>
  </si>
  <si>
    <t>Heikant Zuid-Oost</t>
  </si>
  <si>
    <t>BU08554306</t>
  </si>
  <si>
    <t>Heikant Zuid-West</t>
  </si>
  <si>
    <t>BU08554305</t>
  </si>
  <si>
    <t>Heikant Oost</t>
  </si>
  <si>
    <t>BU08554304</t>
  </si>
  <si>
    <t>Heikant West</t>
  </si>
  <si>
    <t>BU08554303</t>
  </si>
  <si>
    <t>Heikant Noord-Oost</t>
  </si>
  <si>
    <t>BU08554302</t>
  </si>
  <si>
    <t>Heikant Noord-West</t>
  </si>
  <si>
    <t>BU08554301</t>
  </si>
  <si>
    <t>Heikant</t>
  </si>
  <si>
    <t>WK085543</t>
  </si>
  <si>
    <t>Stokhasselt Zuid</t>
  </si>
  <si>
    <t>BU08554207</t>
  </si>
  <si>
    <t>Stokhasselt Zuid-Oost</t>
  </si>
  <si>
    <t>BU08554206</t>
  </si>
  <si>
    <t>Stokhasselt Zuid-West</t>
  </si>
  <si>
    <t>BU08554205</t>
  </si>
  <si>
    <t>Stokhasselt Oost</t>
  </si>
  <si>
    <t>BU08554204</t>
  </si>
  <si>
    <t>Stokhasselt West</t>
  </si>
  <si>
    <t>BU08554203</t>
  </si>
  <si>
    <t>Stokhasselt Noord-Oost</t>
  </si>
  <si>
    <t>BU08554202</t>
  </si>
  <si>
    <t>Stokhasselt Noord-West</t>
  </si>
  <si>
    <t>BU08554201</t>
  </si>
  <si>
    <t>Stokhasselt</t>
  </si>
  <si>
    <t>WK085542</t>
  </si>
  <si>
    <t>De Oude Warande</t>
  </si>
  <si>
    <t>BU08554101</t>
  </si>
  <si>
    <t>WK085541</t>
  </si>
  <si>
    <t>Kleurenbuurt Zuid</t>
  </si>
  <si>
    <t>BU08554003</t>
  </si>
  <si>
    <t>Auteursbuurt</t>
  </si>
  <si>
    <t>BU08554002</t>
  </si>
  <si>
    <t>Het Wandelbos / Drijflanen</t>
  </si>
  <si>
    <t>BU08554001</t>
  </si>
  <si>
    <t>Wandelbos Zuid</t>
  </si>
  <si>
    <t>WK085540</t>
  </si>
  <si>
    <t>Kleurenbuurt Noord</t>
  </si>
  <si>
    <t>BU08553905</t>
  </si>
  <si>
    <t>Kruidenbuurt Zuid</t>
  </si>
  <si>
    <t>BU08553904</t>
  </si>
  <si>
    <t>Kruidenbuurt Oost</t>
  </si>
  <si>
    <t>BU08553903</t>
  </si>
  <si>
    <t>Kruidenbuurt West</t>
  </si>
  <si>
    <t>BU08553902</t>
  </si>
  <si>
    <t>Wandelbos Noord-West</t>
  </si>
  <si>
    <t>BU08553901</t>
  </si>
  <si>
    <t>Wandelbos Noord</t>
  </si>
  <si>
    <t>WK085539</t>
  </si>
  <si>
    <t>Rooi Pannen</t>
  </si>
  <si>
    <t>BU08553814</t>
  </si>
  <si>
    <t>Bokhamer</t>
  </si>
  <si>
    <t>BU08553813</t>
  </si>
  <si>
    <t>Bokhamer West</t>
  </si>
  <si>
    <t>BU08553812</t>
  </si>
  <si>
    <t>Station Universiteit</t>
  </si>
  <si>
    <t>BU08553811</t>
  </si>
  <si>
    <t>Vijverlaan</t>
  </si>
  <si>
    <t>BU08553810</t>
  </si>
  <si>
    <t>Tiendschuur</t>
  </si>
  <si>
    <t>BU08553809</t>
  </si>
  <si>
    <t>Westermarkt</t>
  </si>
  <si>
    <t>BU08553808</t>
  </si>
  <si>
    <t>Luchthavenbuurt Oost</t>
  </si>
  <si>
    <t>BU08553807</t>
  </si>
  <si>
    <t>Luchthavenbuurt West</t>
  </si>
  <si>
    <t>BU08553806</t>
  </si>
  <si>
    <t>Jagersbuurt Oost</t>
  </si>
  <si>
    <t>BU08553805</t>
  </si>
  <si>
    <t>Jagersbuurt West</t>
  </si>
  <si>
    <t>BU08553804</t>
  </si>
  <si>
    <t>Het Zand Noord-Oost</t>
  </si>
  <si>
    <t>BU08553803</t>
  </si>
  <si>
    <t>Het Zand Noord-West</t>
  </si>
  <si>
    <t>BU08553802</t>
  </si>
  <si>
    <t>Tweestedenziekenhuis</t>
  </si>
  <si>
    <t>BU08553801</t>
  </si>
  <si>
    <t>WK085538</t>
  </si>
  <si>
    <t>Notre Dame</t>
  </si>
  <si>
    <t>BU08553707</t>
  </si>
  <si>
    <t>Sportweg</t>
  </si>
  <si>
    <t>BU08553706</t>
  </si>
  <si>
    <t>Kastelenbuurt Zuid</t>
  </si>
  <si>
    <t>BU08553705</t>
  </si>
  <si>
    <t>Kastelenbuurt Noord</t>
  </si>
  <si>
    <t>BU08553704</t>
  </si>
  <si>
    <t>Universiteit Campus</t>
  </si>
  <si>
    <t>BU08553703</t>
  </si>
  <si>
    <t>Abdij- en Torenbuurt</t>
  </si>
  <si>
    <t>BU08553702</t>
  </si>
  <si>
    <t>De Reit</t>
  </si>
  <si>
    <t>WK085537</t>
  </si>
  <si>
    <t>Staatsliedenbuurt West</t>
  </si>
  <si>
    <t>BU08553603</t>
  </si>
  <si>
    <t>Burgemeestersbuurt</t>
  </si>
  <si>
    <t>BU08553602</t>
  </si>
  <si>
    <t>Friezenlaan</t>
  </si>
  <si>
    <t>BU08553601</t>
  </si>
  <si>
    <t>WK085536</t>
  </si>
  <si>
    <t>De Blaak Zuid-Oost</t>
  </si>
  <si>
    <t>BU08553504</t>
  </si>
  <si>
    <t>De Blaak Zuid-West</t>
  </si>
  <si>
    <t>BU08553503</t>
  </si>
  <si>
    <t>De Blaak Noord-Oost</t>
  </si>
  <si>
    <t>BU08553502</t>
  </si>
  <si>
    <t>De Blaak Noord-West</t>
  </si>
  <si>
    <t>BU08553501</t>
  </si>
  <si>
    <t>De Blaak</t>
  </si>
  <si>
    <t>WK085535</t>
  </si>
  <si>
    <t>Goirleseweg West</t>
  </si>
  <si>
    <t>BU08553402</t>
  </si>
  <si>
    <t>Bedrijventerrein Het Laar</t>
  </si>
  <si>
    <t>BU08553401</t>
  </si>
  <si>
    <t>WK085534</t>
  </si>
  <si>
    <t>Stappegoor Zuid</t>
  </si>
  <si>
    <t>BU08553303</t>
  </si>
  <si>
    <t>BU08553302</t>
  </si>
  <si>
    <t>Stappegoor Noord</t>
  </si>
  <si>
    <t>BU08553301</t>
  </si>
  <si>
    <t>Stappegoor</t>
  </si>
  <si>
    <t>WK085533</t>
  </si>
  <si>
    <t>Groenewoud Zuid</t>
  </si>
  <si>
    <t>BU08553209</t>
  </si>
  <si>
    <t>Groenewoud West</t>
  </si>
  <si>
    <t>BU08553208</t>
  </si>
  <si>
    <t>Groenewoud Midden</t>
  </si>
  <si>
    <t>BU08553207</t>
  </si>
  <si>
    <t>Groenewoud Oost</t>
  </si>
  <si>
    <t>BU08553206</t>
  </si>
  <si>
    <t>Visserijbuurt</t>
  </si>
  <si>
    <t>BU08553205</t>
  </si>
  <si>
    <t>Vogeltjesbuurt Oost</t>
  </si>
  <si>
    <t>BU08553204</t>
  </si>
  <si>
    <t>Vogeltjesbuurt West</t>
  </si>
  <si>
    <t>BU08553203</t>
  </si>
  <si>
    <t>Landbouwbuurt</t>
  </si>
  <si>
    <t>BU08553202</t>
  </si>
  <si>
    <t>Ezelvense Akkers</t>
  </si>
  <si>
    <t>BU08553201</t>
  </si>
  <si>
    <t>WK085532</t>
  </si>
  <si>
    <t>Leijhoeven</t>
  </si>
  <si>
    <t>BU08553104</t>
  </si>
  <si>
    <t>Koningshoeven</t>
  </si>
  <si>
    <t>BU08553102</t>
  </si>
  <si>
    <t>Leijpark</t>
  </si>
  <si>
    <t>BU08553101</t>
  </si>
  <si>
    <t>De Leij</t>
  </si>
  <si>
    <t>WK085531</t>
  </si>
  <si>
    <t>Moerenburg</t>
  </si>
  <si>
    <t>BU08553001</t>
  </si>
  <si>
    <t>WK085530</t>
  </si>
  <si>
    <t>Kanaalzone Bosscheweg</t>
  </si>
  <si>
    <t>BU08552907</t>
  </si>
  <si>
    <t>Ind.terrein Kanaalzone Zuid</t>
  </si>
  <si>
    <t>BU08552906</t>
  </si>
  <si>
    <t>Ind.terrein Kanaalzone Oost</t>
  </si>
  <si>
    <t>BU08552905</t>
  </si>
  <si>
    <t>Melis Stokestraat</t>
  </si>
  <si>
    <t>BU08552904</t>
  </si>
  <si>
    <t>Ind.terrein Kanaalzone Noord-Oost</t>
  </si>
  <si>
    <t>BU08552903</t>
  </si>
  <si>
    <t>Ind.terrein Kanaalzone Noord</t>
  </si>
  <si>
    <t>BU08552902</t>
  </si>
  <si>
    <t>Kanaalzone</t>
  </si>
  <si>
    <t>WK085529</t>
  </si>
  <si>
    <t>Spoorzone Noord-West</t>
  </si>
  <si>
    <t>BU08552801</t>
  </si>
  <si>
    <t>Spoorzone Noord</t>
  </si>
  <si>
    <t>WK085528</t>
  </si>
  <si>
    <t>Theresia Oost</t>
  </si>
  <si>
    <t>BU08552703</t>
  </si>
  <si>
    <t>Theresia Midden</t>
  </si>
  <si>
    <t>BU08552702</t>
  </si>
  <si>
    <t>Theresia West</t>
  </si>
  <si>
    <t>BU08552701</t>
  </si>
  <si>
    <t>Theresia</t>
  </si>
  <si>
    <t>WK085527</t>
  </si>
  <si>
    <t>Loven Oost</t>
  </si>
  <si>
    <t>BU08552605</t>
  </si>
  <si>
    <t>Loven Zuid</t>
  </si>
  <si>
    <t>BU08552604</t>
  </si>
  <si>
    <t>Loven Noord</t>
  </si>
  <si>
    <t>BU08552603</t>
  </si>
  <si>
    <t>Rosmolen</t>
  </si>
  <si>
    <t>BU08552602</t>
  </si>
  <si>
    <t>Besterd</t>
  </si>
  <si>
    <t>BU08552601</t>
  </si>
  <si>
    <t>Loven-Besterd</t>
  </si>
  <si>
    <t>WK085526</t>
  </si>
  <si>
    <t>Hoefstraat Zuid</t>
  </si>
  <si>
    <t>BU08552504</t>
  </si>
  <si>
    <t>Padua</t>
  </si>
  <si>
    <t>BU08552503</t>
  </si>
  <si>
    <t>Hoefstraat Noord</t>
  </si>
  <si>
    <t>BU08552502</t>
  </si>
  <si>
    <t>Sint Pieterspark</t>
  </si>
  <si>
    <t>BU08552501</t>
  </si>
  <si>
    <t>Groeseind-Hoefstraat</t>
  </si>
  <si>
    <t>WK085525</t>
  </si>
  <si>
    <t>Pastorieklamp Oost</t>
  </si>
  <si>
    <t>BU08552403</t>
  </si>
  <si>
    <t>Pastorieklamp West</t>
  </si>
  <si>
    <t>BU08552402</t>
  </si>
  <si>
    <t>Goirke Noord</t>
  </si>
  <si>
    <t>BU08552401</t>
  </si>
  <si>
    <t>Het Goirke</t>
  </si>
  <si>
    <t>WK085524</t>
  </si>
  <si>
    <t>Kasteel Oost</t>
  </si>
  <si>
    <t>BU08552305</t>
  </si>
  <si>
    <t>Kasteel West</t>
  </si>
  <si>
    <t>BU08552304</t>
  </si>
  <si>
    <t>Nassaubuurt</t>
  </si>
  <si>
    <t>BU08552303</t>
  </si>
  <si>
    <t>Textielbuurt Oost</t>
  </si>
  <si>
    <t>BU08552302</t>
  </si>
  <si>
    <t>Textielbuurt West</t>
  </si>
  <si>
    <t>BU08552301</t>
  </si>
  <si>
    <t>De Hasselt</t>
  </si>
  <si>
    <t>WK085523</t>
  </si>
  <si>
    <t>Bouwmeestersbuurt Zuid</t>
  </si>
  <si>
    <t>BU08552202</t>
  </si>
  <si>
    <t>Bouwmeestersbuurt Noord</t>
  </si>
  <si>
    <t>BU08552201</t>
  </si>
  <si>
    <t>Bouwmeester</t>
  </si>
  <si>
    <t>WK085522</t>
  </si>
  <si>
    <t>Spoorlaan</t>
  </si>
  <si>
    <t>BU08552103</t>
  </si>
  <si>
    <t>Talentsquare</t>
  </si>
  <si>
    <t>BU08552102</t>
  </si>
  <si>
    <t>VGL-terrein</t>
  </si>
  <si>
    <t>BU08552101</t>
  </si>
  <si>
    <t>Spoorzone Zuid</t>
  </si>
  <si>
    <t>WK085521</t>
  </si>
  <si>
    <t>Bomenbuurt Oost</t>
  </si>
  <si>
    <t>BU08552003</t>
  </si>
  <si>
    <t>Bomenbuurt Midden</t>
  </si>
  <si>
    <t>BU08552002</t>
  </si>
  <si>
    <t>Bomenbuurt West</t>
  </si>
  <si>
    <t>BU08552001</t>
  </si>
  <si>
    <t>WK085520</t>
  </si>
  <si>
    <t>Sint Anna Zuid</t>
  </si>
  <si>
    <t>BU08551902</t>
  </si>
  <si>
    <t>Sint Anna Noord</t>
  </si>
  <si>
    <t>BU08551901</t>
  </si>
  <si>
    <t>Sint Anna</t>
  </si>
  <si>
    <t>WK085519</t>
  </si>
  <si>
    <t>Uitvindersbuurt</t>
  </si>
  <si>
    <t>BU08551802</t>
  </si>
  <si>
    <t>Trouwlaan</t>
  </si>
  <si>
    <t>BU08551801</t>
  </si>
  <si>
    <t>Trouwlaan - Uitvindersbuurt</t>
  </si>
  <si>
    <t>WK085518</t>
  </si>
  <si>
    <t>Het Laar</t>
  </si>
  <si>
    <t>BU08551707</t>
  </si>
  <si>
    <t>Staatsliedenbuurt Oost</t>
  </si>
  <si>
    <t>BU08551706</t>
  </si>
  <si>
    <t>Schrijversbuurt</t>
  </si>
  <si>
    <t>BU08551705</t>
  </si>
  <si>
    <t>Schildersbuurt Zuid</t>
  </si>
  <si>
    <t>BU08551704</t>
  </si>
  <si>
    <t>Schildersbuurt Noord</t>
  </si>
  <si>
    <t>BU08551703</t>
  </si>
  <si>
    <t>Westend</t>
  </si>
  <si>
    <t>BU08551702</t>
  </si>
  <si>
    <t>Kromhoutpark</t>
  </si>
  <si>
    <t>BU08551701</t>
  </si>
  <si>
    <t>Korvel</t>
  </si>
  <si>
    <t>WK085517</t>
  </si>
  <si>
    <t>BU08551604</t>
  </si>
  <si>
    <t>Afrikaanderbuurt Oost</t>
  </si>
  <si>
    <t>BU08551603</t>
  </si>
  <si>
    <t>Afrikaanderbuurt Midden</t>
  </si>
  <si>
    <t>BU08551602</t>
  </si>
  <si>
    <t>Afrikaanderbuurt West</t>
  </si>
  <si>
    <t>BU08551601</t>
  </si>
  <si>
    <t>WK085516</t>
  </si>
  <si>
    <t>Broekhoven II Oost</t>
  </si>
  <si>
    <t>BU08551505</t>
  </si>
  <si>
    <t>Broekhoven II West</t>
  </si>
  <si>
    <t>BU08551504</t>
  </si>
  <si>
    <t>Voltterrein</t>
  </si>
  <si>
    <t>BU08551503</t>
  </si>
  <si>
    <t>Broekhoven I</t>
  </si>
  <si>
    <t>BU08551502</t>
  </si>
  <si>
    <t>Broekhoven I West</t>
  </si>
  <si>
    <t>BU08551501</t>
  </si>
  <si>
    <t>Broekhoven</t>
  </si>
  <si>
    <t>WK085515</t>
  </si>
  <si>
    <t>Hoevenseweg</t>
  </si>
  <si>
    <t>BU08551405</t>
  </si>
  <si>
    <t>Fatima Noord</t>
  </si>
  <si>
    <t>BU08551403</t>
  </si>
  <si>
    <t>Fatima Oost</t>
  </si>
  <si>
    <t>BU08551402</t>
  </si>
  <si>
    <t>Fatima West</t>
  </si>
  <si>
    <t>BU08551401</t>
  </si>
  <si>
    <t>WK085514</t>
  </si>
  <si>
    <t>Jeruzalem Zuid</t>
  </si>
  <si>
    <t>BU08551302</t>
  </si>
  <si>
    <t>Jeruzalem Noord</t>
  </si>
  <si>
    <t>BU08551301</t>
  </si>
  <si>
    <t>WK085513</t>
  </si>
  <si>
    <t>Armhoef Zuid</t>
  </si>
  <si>
    <t>BU08551203</t>
  </si>
  <si>
    <t>Armhoef Noord-Oost</t>
  </si>
  <si>
    <t>BU08551202</t>
  </si>
  <si>
    <t>Armhoef Noord-West</t>
  </si>
  <si>
    <t>BU08551201</t>
  </si>
  <si>
    <t>Armhoef</t>
  </si>
  <si>
    <t>WK085512</t>
  </si>
  <si>
    <t>Piushaven</t>
  </si>
  <si>
    <t>BU08551105</t>
  </si>
  <si>
    <t>Hoogvenne West</t>
  </si>
  <si>
    <t>BU08551104</t>
  </si>
  <si>
    <t>Hoogvenne Oost</t>
  </si>
  <si>
    <t>BU08551103</t>
  </si>
  <si>
    <t>Tivoli</t>
  </si>
  <si>
    <t>BU08551102</t>
  </si>
  <si>
    <t>Veemarktkwartier</t>
  </si>
  <si>
    <t>BU08551101</t>
  </si>
  <si>
    <t>Hoogvenne</t>
  </si>
  <si>
    <t>WK085511</t>
  </si>
  <si>
    <t>Oude Dijk</t>
  </si>
  <si>
    <t>BU08551004</t>
  </si>
  <si>
    <t>Koningsplein</t>
  </si>
  <si>
    <t>BU08551003</t>
  </si>
  <si>
    <t>Binnenstad Oost</t>
  </si>
  <si>
    <t>BU08551002</t>
  </si>
  <si>
    <t>Binnenstad West</t>
  </si>
  <si>
    <t>BU08551001</t>
  </si>
  <si>
    <t>WK085510</t>
  </si>
  <si>
    <t>NAAM</t>
  </si>
  <si>
    <t>CBS CODE</t>
  </si>
  <si>
    <t>t.o.v. totaal eigenaar-bewoners</t>
  </si>
  <si>
    <t>t.o.v. eigenaar-bewoners die niet kunnen investeren</t>
  </si>
  <si>
    <t>Aandeel huishoudens naar uitgeponde woningen</t>
  </si>
  <si>
    <t>Aandeel eigenaar-bewoners naar uitgeponde woningen</t>
  </si>
  <si>
    <t>Aandeel eigenaar-bewoners naar migratieachtergrond</t>
  </si>
  <si>
    <t>Aandeel eigenaar-bewoners naar inkomstenbron</t>
  </si>
  <si>
    <t>Aandeel eigenaar-bewoners naar leeftijdscategorie</t>
  </si>
  <si>
    <t>Totaal eigenaar-bewoners die investeringen niet op kan brengen</t>
  </si>
  <si>
    <t>uitgeponde woning</t>
  </si>
  <si>
    <t>reguliere koopwoning</t>
  </si>
  <si>
    <t>energetische slechte woning</t>
  </si>
  <si>
    <t>Aandeel eigenaar-bewoners naar energetische woningkwaliteit</t>
  </si>
  <si>
    <t>Aandeel huishoudens naar energetische woningkwaliteit</t>
  </si>
  <si>
    <t>energetisch gemiddeld of goede woning</t>
  </si>
  <si>
    <t>Eigenaar-bewoners waarvoor zowel de betaalbaarheid als de haalbaarheid een probleem is</t>
  </si>
  <si>
    <t>t.o.v. totaal huishoudens met een koopwoning</t>
  </si>
  <si>
    <t xml:space="preserve">TILBURG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</si>
</sst>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0%"/>
    <numFmt numFmtId="165" formatCode="#,##0_ ;\-#,##0\ "/>
  </numFmts>
  <fonts count="11">
    <font>
      <sz val="10"/>
      <name val="Arial"/>
      <family val="2"/>
    </font>
    <font>
      <sz val="11"/>
      <color theme="1"/>
      <name val="Source Sans Pro Light"/>
      <family val="2"/>
      <scheme val="minor"/>
    </font>
    <font>
      <sz val="10"/>
      <name val="Arial"/>
      <family val="2"/>
    </font>
    <font>
      <b/>
      <sz val="10"/>
      <color rgb="FF000000"/>
      <name val="Arial"/>
      <family val="2"/>
    </font>
    <font>
      <sz val="10"/>
      <color rgb="FFFFFFFF"/>
      <name val="Arial"/>
      <family val="2"/>
    </font>
    <font>
      <b/>
      <sz val="10"/>
      <name val="Arial"/>
      <family val="2"/>
    </font>
    <font>
      <sz val="11"/>
      <color rgb="FF000000"/>
      <name val="Calibri"/>
      <family val="2"/>
      <charset val="1"/>
    </font>
    <font>
      <sz val="10"/>
      <color theme="0"/>
      <name val="Arial"/>
      <family val="2"/>
    </font>
    <font>
      <b/>
      <sz val="11"/>
      <color theme="1"/>
      <name val="Calibri"/>
      <family val="2"/>
    </font>
    <font>
      <sz val="11"/>
      <color theme="1"/>
      <name val="Calibri"/>
      <family val="2"/>
    </font>
    <font>
      <sz val="11"/>
      <name val="Calibri"/>
      <family val="2"/>
    </font>
  </fonts>
  <fills count="4">
    <fill>
      <patternFill patternType="none"/>
    </fill>
    <fill>
      <patternFill patternType="gray125"/>
    </fill>
    <fill>
      <patternFill patternType="solid">
        <fgColor rgb="FFDDDDDD"/>
        <bgColor rgb="FFE0EFD4"/>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s>
  <cellStyleXfs count="7">
    <xf numFmtId="0" fontId="0" fillId="0" borderId="0"/>
    <xf numFmtId="43" fontId="2" fillId="0" borderId="0" applyBorder="0" applyAlignment="0" applyProtection="0"/>
    <xf numFmtId="9" fontId="2" fillId="0" borderId="0" applyBorder="0" applyAlignment="0" applyProtection="0"/>
    <xf numFmtId="0" fontId="3" fillId="2" borderId="0" applyBorder="0" applyAlignment="0" applyProtection="0"/>
    <xf numFmtId="0" fontId="6" fillId="0" borderId="0"/>
    <xf numFmtId="0" fontId="1" fillId="0" borderId="0"/>
    <xf numFmtId="9" fontId="1" fillId="0" borderId="0" applyFont="0" applyFill="0" applyBorder="0" applyAlignment="0" applyProtection="0"/>
  </cellStyleXfs>
  <cellXfs count="158">
    <xf numFmtId="0" fontId="0" fillId="0" borderId="0" xfId="0"/>
    <xf numFmtId="0" fontId="6" fillId="0" borderId="0" xfId="4"/>
    <xf numFmtId="0" fontId="5" fillId="0" borderId="0" xfId="0" applyFont="1" applyFill="1" applyBorder="1" applyAlignment="1">
      <alignment vertical="top"/>
    </xf>
    <xf numFmtId="0" fontId="0" fillId="0" borderId="0" xfId="0" applyFont="1" applyFill="1" applyBorder="1" applyAlignment="1">
      <alignment vertical="top"/>
    </xf>
    <xf numFmtId="0" fontId="0" fillId="0" borderId="0" xfId="0" applyFill="1" applyBorder="1"/>
    <xf numFmtId="164" fontId="0" fillId="0" borderId="0" xfId="0" applyNumberFormat="1" applyFill="1" applyBorder="1"/>
    <xf numFmtId="0" fontId="0" fillId="0" borderId="0" xfId="0" applyFont="1" applyFill="1" applyBorder="1" applyAlignment="1">
      <alignment horizontal="center" vertical="top"/>
    </xf>
    <xf numFmtId="0" fontId="0" fillId="0" borderId="0" xfId="0" applyFill="1" applyBorder="1" applyAlignment="1">
      <alignment horizontal="center"/>
    </xf>
    <xf numFmtId="0" fontId="0" fillId="0" borderId="0" xfId="0" applyNumberFormat="1" applyFill="1" applyBorder="1"/>
    <xf numFmtId="0" fontId="0" fillId="0" borderId="0" xfId="0" applyNumberFormat="1" applyFont="1" applyFill="1" applyBorder="1" applyAlignment="1">
      <alignment vertical="top"/>
    </xf>
    <xf numFmtId="0" fontId="5" fillId="0" borderId="0" xfId="0" applyFont="1" applyFill="1" applyBorder="1" applyAlignment="1">
      <alignment vertical="center"/>
    </xf>
    <xf numFmtId="0" fontId="0" fillId="0" borderId="0" xfId="0"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ont="1" applyFill="1" applyBorder="1" applyAlignment="1">
      <alignment vertical="center"/>
    </xf>
    <xf numFmtId="0" fontId="6" fillId="0" borderId="0" xfId="4" applyAlignment="1">
      <alignment vertical="center"/>
    </xf>
    <xf numFmtId="0" fontId="0" fillId="0" borderId="0" xfId="0" applyFill="1" applyBorder="1" applyAlignment="1">
      <alignment vertical="center"/>
    </xf>
    <xf numFmtId="164" fontId="2" fillId="0" borderId="0" xfId="2" applyNumberFormat="1" applyBorder="1" applyAlignment="1">
      <alignment horizontal="right" vertical="center"/>
    </xf>
    <xf numFmtId="164" fontId="2" fillId="0" borderId="0" xfId="2" applyNumberFormat="1" applyBorder="1" applyAlignment="1">
      <alignment horizontal="right" vertical="top"/>
    </xf>
    <xf numFmtId="0" fontId="0" fillId="0" borderId="7" xfId="0" applyFont="1" applyFill="1" applyBorder="1" applyAlignment="1">
      <alignment horizontal="center" vertical="top"/>
    </xf>
    <xf numFmtId="0" fontId="0" fillId="0" borderId="8" xfId="0" applyFont="1" applyFill="1" applyBorder="1" applyAlignment="1">
      <alignment horizontal="center" vertical="top"/>
    </xf>
    <xf numFmtId="164" fontId="2" fillId="0" borderId="14" xfId="2" applyNumberFormat="1" applyBorder="1" applyAlignment="1">
      <alignment vertical="center"/>
    </xf>
    <xf numFmtId="0" fontId="0" fillId="0" borderId="18" xfId="0" applyFont="1" applyFill="1" applyBorder="1" applyAlignment="1">
      <alignment horizontal="center" vertical="top"/>
    </xf>
    <xf numFmtId="0" fontId="0" fillId="0" borderId="15" xfId="0" applyFont="1" applyFill="1" applyBorder="1" applyAlignment="1">
      <alignment horizontal="center" vertical="top"/>
    </xf>
    <xf numFmtId="164" fontId="2" fillId="0" borderId="17" xfId="2" applyNumberFormat="1" applyBorder="1" applyAlignment="1">
      <alignment horizontal="right" vertical="center"/>
    </xf>
    <xf numFmtId="164" fontId="2" fillId="0" borderId="14" xfId="2" applyNumberFormat="1" applyBorder="1" applyAlignment="1">
      <alignment horizontal="right" vertical="center"/>
    </xf>
    <xf numFmtId="164" fontId="2" fillId="0" borderId="17" xfId="2" applyNumberFormat="1" applyBorder="1" applyAlignment="1">
      <alignment horizontal="right" vertical="top"/>
    </xf>
    <xf numFmtId="164" fontId="2" fillId="0" borderId="14" xfId="2" applyNumberFormat="1" applyBorder="1" applyAlignment="1">
      <alignment horizontal="right" vertical="top"/>
    </xf>
    <xf numFmtId="0" fontId="0" fillId="3" borderId="16" xfId="0" applyNumberFormat="1" applyFill="1" applyBorder="1" applyAlignment="1">
      <alignment vertical="center"/>
    </xf>
    <xf numFmtId="0" fontId="0" fillId="3" borderId="19" xfId="0" applyNumberFormat="1" applyFill="1" applyBorder="1" applyAlignment="1">
      <alignment vertical="center"/>
    </xf>
    <xf numFmtId="0" fontId="0" fillId="3" borderId="10" xfId="0" applyNumberFormat="1" applyFill="1" applyBorder="1" applyAlignment="1">
      <alignment vertical="center"/>
    </xf>
    <xf numFmtId="0" fontId="0" fillId="3" borderId="10" xfId="0" applyFont="1" applyFill="1" applyBorder="1" applyAlignment="1">
      <alignment vertical="top"/>
    </xf>
    <xf numFmtId="0" fontId="0" fillId="3" borderId="16" xfId="0" applyFont="1" applyFill="1" applyBorder="1" applyAlignment="1">
      <alignment vertical="top"/>
    </xf>
    <xf numFmtId="0" fontId="0" fillId="3" borderId="10" xfId="0" applyNumberFormat="1" applyFill="1" applyBorder="1" applyAlignment="1">
      <alignment horizontal="right" vertical="center"/>
    </xf>
    <xf numFmtId="0" fontId="0" fillId="3" borderId="16" xfId="0" applyFill="1" applyBorder="1" applyAlignment="1">
      <alignment vertical="center"/>
    </xf>
    <xf numFmtId="164" fontId="2" fillId="3" borderId="16" xfId="2" applyNumberFormat="1" applyFill="1" applyBorder="1" applyAlignment="1">
      <alignment vertical="center"/>
    </xf>
    <xf numFmtId="0" fontId="0" fillId="3" borderId="14" xfId="0" applyNumberFormat="1" applyFont="1" applyFill="1" applyBorder="1" applyAlignment="1">
      <alignment horizontal="center" vertical="center"/>
    </xf>
    <xf numFmtId="0" fontId="0" fillId="3" borderId="17" xfId="0" applyNumberFormat="1" applyFont="1" applyFill="1" applyBorder="1" applyAlignment="1">
      <alignment horizontal="center" vertical="center"/>
    </xf>
    <xf numFmtId="0" fontId="0" fillId="3" borderId="0" xfId="0" applyNumberFormat="1" applyFont="1" applyFill="1" applyBorder="1" applyAlignment="1">
      <alignment horizontal="center" vertical="center"/>
    </xf>
    <xf numFmtId="0" fontId="0" fillId="3" borderId="14" xfId="0" applyFill="1" applyBorder="1" applyAlignment="1">
      <alignment vertical="center"/>
    </xf>
    <xf numFmtId="0" fontId="0" fillId="3" borderId="14" xfId="0" applyNumberFormat="1" applyFill="1" applyBorder="1" applyAlignment="1">
      <alignment vertical="center"/>
    </xf>
    <xf numFmtId="0" fontId="0" fillId="3" borderId="14" xfId="0" applyNumberFormat="1" applyFont="1" applyFill="1" applyBorder="1" applyAlignment="1">
      <alignment vertical="center"/>
    </xf>
    <xf numFmtId="0" fontId="6" fillId="3" borderId="14" xfId="4" applyFill="1" applyBorder="1" applyAlignment="1">
      <alignment vertical="center"/>
    </xf>
    <xf numFmtId="0" fontId="0" fillId="3" borderId="0" xfId="0" applyNumberFormat="1" applyFont="1" applyFill="1" applyBorder="1" applyAlignment="1">
      <alignment horizontal="right" vertical="center"/>
    </xf>
    <xf numFmtId="164" fontId="2" fillId="3" borderId="15" xfId="2" applyNumberFormat="1" applyFill="1" applyBorder="1" applyAlignment="1">
      <alignment vertical="center"/>
    </xf>
    <xf numFmtId="0" fontId="5" fillId="3" borderId="2" xfId="0" applyFont="1" applyFill="1" applyBorder="1" applyAlignment="1">
      <alignment vertical="top"/>
    </xf>
    <xf numFmtId="0" fontId="4" fillId="3" borderId="0" xfId="0" applyFont="1" applyFill="1" applyBorder="1" applyAlignment="1">
      <alignment vertical="top"/>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3" borderId="10" xfId="0" applyFill="1" applyBorder="1" applyAlignment="1">
      <alignment horizontal="left" vertical="center"/>
    </xf>
    <xf numFmtId="0" fontId="0" fillId="3" borderId="10" xfId="0" applyFont="1" applyFill="1" applyBorder="1" applyAlignment="1">
      <alignment horizontal="left" vertical="center"/>
    </xf>
    <xf numFmtId="0" fontId="0" fillId="0" borderId="0" xfId="0" applyBorder="1"/>
    <xf numFmtId="0" fontId="5" fillId="0" borderId="0" xfId="0" applyFont="1" applyAlignment="1">
      <alignment horizontal="center" vertical="top" wrapText="1"/>
    </xf>
    <xf numFmtId="0" fontId="0" fillId="0" borderId="0" xfId="0" applyAlignment="1">
      <alignment vertical="top"/>
    </xf>
    <xf numFmtId="0" fontId="0" fillId="0" borderId="0" xfId="0" applyAlignment="1">
      <alignment vertical="top" wrapText="1"/>
    </xf>
    <xf numFmtId="0" fontId="5" fillId="0" borderId="0" xfId="0" applyFont="1" applyAlignment="1">
      <alignment vertical="top" wrapText="1"/>
    </xf>
    <xf numFmtId="0" fontId="0" fillId="3" borderId="0" xfId="0" applyFont="1" applyFill="1" applyBorder="1" applyAlignment="1">
      <alignment horizontal="left" vertical="center"/>
    </xf>
    <xf numFmtId="3" fontId="2" fillId="0" borderId="0" xfId="1" applyNumberFormat="1" applyBorder="1" applyAlignment="1">
      <alignment vertical="center"/>
    </xf>
    <xf numFmtId="3" fontId="2" fillId="0" borderId="5" xfId="1" applyNumberFormat="1" applyBorder="1" applyAlignment="1">
      <alignment vertical="center"/>
    </xf>
    <xf numFmtId="3" fontId="2" fillId="3" borderId="0" xfId="1" applyNumberFormat="1" applyFill="1" applyBorder="1" applyAlignment="1">
      <alignment vertical="center"/>
    </xf>
    <xf numFmtId="3" fontId="2" fillId="3" borderId="0" xfId="1" applyNumberFormat="1" applyFill="1" applyBorder="1" applyAlignment="1">
      <alignment horizontal="center" vertical="center"/>
    </xf>
    <xf numFmtId="3" fontId="2" fillId="3" borderId="5" xfId="1" applyNumberFormat="1" applyFill="1" applyBorder="1" applyAlignment="1">
      <alignment horizontal="center" vertical="center"/>
    </xf>
    <xf numFmtId="3" fontId="2" fillId="0" borderId="0" xfId="1" applyNumberFormat="1" applyBorder="1" applyAlignment="1">
      <alignment horizontal="right" vertical="top"/>
    </xf>
    <xf numFmtId="3" fontId="2" fillId="0" borderId="5" xfId="1" applyNumberFormat="1" applyBorder="1" applyAlignment="1">
      <alignment horizontal="right" vertical="top"/>
    </xf>
    <xf numFmtId="3" fontId="2" fillId="3" borderId="10" xfId="1" applyNumberFormat="1" applyFill="1" applyBorder="1" applyAlignment="1">
      <alignment vertical="top"/>
    </xf>
    <xf numFmtId="3" fontId="2" fillId="3" borderId="10" xfId="1" applyNumberFormat="1" applyFill="1" applyBorder="1" applyAlignment="1">
      <alignment vertical="center"/>
    </xf>
    <xf numFmtId="3" fontId="2" fillId="3" borderId="11" xfId="1" applyNumberFormat="1" applyFill="1" applyBorder="1" applyAlignment="1">
      <alignment vertical="center"/>
    </xf>
    <xf numFmtId="165" fontId="2" fillId="0" borderId="4" xfId="1" applyNumberFormat="1" applyBorder="1" applyAlignment="1">
      <alignment vertical="center"/>
    </xf>
    <xf numFmtId="165" fontId="2" fillId="3" borderId="4" xfId="1" applyNumberFormat="1" applyFill="1" applyBorder="1" applyAlignment="1">
      <alignment vertical="center"/>
    </xf>
    <xf numFmtId="165" fontId="2" fillId="3" borderId="9" xfId="1" applyNumberFormat="1" applyFill="1" applyBorder="1" applyAlignment="1">
      <alignment vertical="center"/>
    </xf>
    <xf numFmtId="165" fontId="2" fillId="0" borderId="9" xfId="1" applyNumberFormat="1" applyBorder="1" applyAlignment="1">
      <alignment vertical="center"/>
    </xf>
    <xf numFmtId="165" fontId="2" fillId="0" borderId="5" xfId="1" applyNumberFormat="1" applyBorder="1" applyAlignment="1">
      <alignment vertical="center"/>
    </xf>
    <xf numFmtId="165" fontId="2" fillId="3" borderId="11" xfId="1" applyNumberFormat="1" applyFill="1" applyBorder="1" applyAlignment="1">
      <alignment vertical="center"/>
    </xf>
    <xf numFmtId="165" fontId="2" fillId="3" borderId="4" xfId="1" applyNumberFormat="1" applyFill="1" applyBorder="1" applyAlignment="1">
      <alignment horizontal="center" vertical="center"/>
    </xf>
    <xf numFmtId="165" fontId="2" fillId="3" borderId="6" xfId="1" applyNumberFormat="1" applyFill="1" applyBorder="1" applyAlignment="1">
      <alignment vertical="center"/>
    </xf>
    <xf numFmtId="165" fontId="2" fillId="3" borderId="5" xfId="1" applyNumberFormat="1" applyFill="1" applyBorder="1" applyAlignment="1">
      <alignment vertical="center"/>
    </xf>
    <xf numFmtId="164" fontId="2" fillId="0" borderId="0" xfId="2" applyNumberFormat="1"/>
    <xf numFmtId="0" fontId="2" fillId="0" borderId="0" xfId="2" applyNumberFormat="1"/>
    <xf numFmtId="0" fontId="7" fillId="0" borderId="0" xfId="0" applyFont="1"/>
    <xf numFmtId="3" fontId="0" fillId="0" borderId="0" xfId="0" applyNumberFormat="1"/>
    <xf numFmtId="164" fontId="0" fillId="0" borderId="0" xfId="0" applyNumberFormat="1"/>
    <xf numFmtId="0" fontId="8" fillId="0" borderId="0" xfId="5" applyFont="1"/>
    <xf numFmtId="0" fontId="9" fillId="0" borderId="0" xfId="5" applyFont="1"/>
    <xf numFmtId="164" fontId="8" fillId="0" borderId="0" xfId="6" applyNumberFormat="1" applyFont="1"/>
    <xf numFmtId="164" fontId="10" fillId="0" borderId="0" xfId="6" applyNumberFormat="1" applyFont="1"/>
    <xf numFmtId="0" fontId="0" fillId="0" borderId="17"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6" fillId="0" borderId="0" xfId="4" applyFill="1" applyBorder="1"/>
    <xf numFmtId="0" fontId="6" fillId="0" borderId="14" xfId="4" applyFill="1" applyBorder="1"/>
    <xf numFmtId="3" fontId="2" fillId="0" borderId="0" xfId="1" applyNumberFormat="1" applyFill="1" applyBorder="1" applyAlignment="1">
      <alignment vertical="top"/>
    </xf>
    <xf numFmtId="3" fontId="2" fillId="0" borderId="0" xfId="1" applyNumberFormat="1" applyFill="1" applyBorder="1" applyAlignment="1">
      <alignment horizontal="center" vertical="center"/>
    </xf>
    <xf numFmtId="3" fontId="2" fillId="0" borderId="5" xfId="1" applyNumberFormat="1" applyFill="1" applyBorder="1" applyAlignment="1">
      <alignment horizontal="center" vertical="center"/>
    </xf>
    <xf numFmtId="165" fontId="2" fillId="0" borderId="4" xfId="1" applyNumberFormat="1" applyFill="1" applyBorder="1" applyAlignment="1">
      <alignment vertical="center"/>
    </xf>
    <xf numFmtId="164" fontId="2" fillId="0" borderId="14" xfId="2" applyNumberFormat="1" applyFill="1" applyBorder="1" applyAlignment="1">
      <alignment vertical="center"/>
    </xf>
    <xf numFmtId="164" fontId="2" fillId="0" borderId="0" xfId="2" applyNumberFormat="1" applyFill="1" applyBorder="1" applyAlignment="1">
      <alignment vertical="center"/>
    </xf>
    <xf numFmtId="165" fontId="2" fillId="0" borderId="5" xfId="1" applyNumberFormat="1" applyFill="1" applyBorder="1" applyAlignment="1">
      <alignment vertical="center"/>
    </xf>
    <xf numFmtId="0" fontId="0" fillId="0" borderId="19"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6" fillId="0" borderId="10" xfId="4" applyFill="1" applyBorder="1"/>
    <xf numFmtId="0" fontId="6" fillId="0" borderId="16" xfId="4" applyFill="1" applyBorder="1"/>
    <xf numFmtId="3" fontId="2" fillId="0" borderId="10" xfId="1" applyNumberFormat="1" applyFill="1" applyBorder="1" applyAlignment="1">
      <alignment vertical="top"/>
    </xf>
    <xf numFmtId="3" fontId="2" fillId="0" borderId="10" xfId="1" applyNumberFormat="1" applyFill="1" applyBorder="1" applyAlignment="1">
      <alignment horizontal="center" vertical="center"/>
    </xf>
    <xf numFmtId="3" fontId="2" fillId="0" borderId="11" xfId="1" applyNumberFormat="1" applyFill="1" applyBorder="1" applyAlignment="1">
      <alignment horizontal="center" vertical="center"/>
    </xf>
    <xf numFmtId="165" fontId="2" fillId="0" borderId="9" xfId="1" applyNumberFormat="1" applyFill="1" applyBorder="1" applyAlignment="1">
      <alignment vertical="center"/>
    </xf>
    <xf numFmtId="164" fontId="2" fillId="0" borderId="16" xfId="2" applyNumberFormat="1" applyFill="1" applyBorder="1" applyAlignment="1">
      <alignment vertical="center"/>
    </xf>
    <xf numFmtId="164" fontId="2" fillId="0" borderId="10" xfId="2" applyNumberFormat="1" applyFill="1" applyBorder="1" applyAlignment="1">
      <alignment vertical="center"/>
    </xf>
    <xf numFmtId="165" fontId="2" fillId="0" borderId="11" xfId="1" applyNumberFormat="1" applyFill="1" applyBorder="1" applyAlignment="1">
      <alignment vertical="center"/>
    </xf>
    <xf numFmtId="164" fontId="2" fillId="0" borderId="17" xfId="2" applyNumberFormat="1" applyFill="1" applyBorder="1" applyAlignment="1">
      <alignment vertical="center"/>
    </xf>
    <xf numFmtId="3" fontId="2" fillId="0" borderId="0" xfId="1" applyNumberFormat="1" applyFill="1" applyBorder="1" applyAlignment="1">
      <alignment vertical="center"/>
    </xf>
    <xf numFmtId="3" fontId="2" fillId="0" borderId="5" xfId="1" applyNumberFormat="1" applyFill="1" applyBorder="1" applyAlignment="1">
      <alignment vertical="center"/>
    </xf>
    <xf numFmtId="164" fontId="2" fillId="0" borderId="19" xfId="2" applyNumberFormat="1" applyFill="1" applyBorder="1" applyAlignment="1">
      <alignment vertical="center"/>
    </xf>
    <xf numFmtId="3" fontId="2" fillId="0" borderId="10" xfId="1" applyNumberFormat="1" applyFill="1" applyBorder="1" applyAlignment="1">
      <alignment vertical="center"/>
    </xf>
    <xf numFmtId="3" fontId="2" fillId="0" borderId="11" xfId="1" applyNumberFormat="1" applyFill="1" applyBorder="1" applyAlignment="1">
      <alignment vertical="center"/>
    </xf>
    <xf numFmtId="164" fontId="2" fillId="0" borderId="0" xfId="2" applyNumberFormat="1" applyFont="1" applyFill="1" applyBorder="1" applyAlignment="1">
      <alignment vertical="center"/>
    </xf>
    <xf numFmtId="164" fontId="0" fillId="0" borderId="0" xfId="2" applyNumberFormat="1" applyFont="1" applyFill="1" applyBorder="1" applyAlignment="1">
      <alignment vertical="center"/>
    </xf>
    <xf numFmtId="0" fontId="0" fillId="0" borderId="18" xfId="0" applyNumberFormat="1" applyFill="1" applyBorder="1" applyAlignment="1">
      <alignment vertical="center"/>
    </xf>
    <xf numFmtId="0" fontId="0" fillId="0" borderId="7" xfId="0" applyNumberFormat="1" applyFill="1" applyBorder="1" applyAlignment="1">
      <alignment vertical="center"/>
    </xf>
    <xf numFmtId="0" fontId="6" fillId="0" borderId="15" xfId="4" applyFill="1" applyBorder="1" applyAlignment="1">
      <alignment vertical="center"/>
    </xf>
    <xf numFmtId="3" fontId="2" fillId="0" borderId="7" xfId="1" applyNumberFormat="1" applyFill="1" applyBorder="1" applyAlignment="1">
      <alignment vertical="center"/>
    </xf>
    <xf numFmtId="3" fontId="2" fillId="0" borderId="8" xfId="1" applyNumberFormat="1" applyFill="1" applyBorder="1" applyAlignment="1">
      <alignment vertical="center"/>
    </xf>
    <xf numFmtId="165" fontId="2" fillId="0" borderId="6" xfId="1" applyNumberFormat="1" applyFill="1" applyBorder="1" applyAlignment="1">
      <alignment vertical="center"/>
    </xf>
    <xf numFmtId="164" fontId="2" fillId="0" borderId="15" xfId="2" applyNumberFormat="1" applyFill="1" applyBorder="1" applyAlignment="1">
      <alignment vertical="center"/>
    </xf>
    <xf numFmtId="164" fontId="2" fillId="0" borderId="7" xfId="2" applyNumberFormat="1" applyFill="1" applyBorder="1" applyAlignment="1">
      <alignment vertical="center"/>
    </xf>
    <xf numFmtId="165" fontId="2" fillId="0" borderId="8" xfId="1" applyNumberFormat="1" applyFill="1" applyBorder="1" applyAlignment="1">
      <alignment vertical="center"/>
    </xf>
    <xf numFmtId="0" fontId="9" fillId="0" borderId="0" xfId="5" applyFont="1" applyFill="1"/>
    <xf numFmtId="164" fontId="10" fillId="0" borderId="0" xfId="6" applyNumberFormat="1" applyFont="1" applyFill="1"/>
    <xf numFmtId="0" fontId="10" fillId="0" borderId="0" xfId="5" applyFont="1" applyFill="1"/>
    <xf numFmtId="0" fontId="0" fillId="0" borderId="0" xfId="0" applyFont="1" applyFill="1" applyBorder="1" applyAlignment="1">
      <alignment horizontal="center" vertical="top"/>
    </xf>
    <xf numFmtId="0" fontId="0" fillId="0" borderId="7" xfId="0" applyFont="1" applyFill="1" applyBorder="1" applyAlignment="1">
      <alignment horizontal="center" vertical="top"/>
    </xf>
    <xf numFmtId="0" fontId="0" fillId="0" borderId="5" xfId="0" applyFont="1" applyFill="1" applyBorder="1" applyAlignment="1">
      <alignment horizontal="center" vertical="top"/>
    </xf>
    <xf numFmtId="0" fontId="0" fillId="0" borderId="8" xfId="0" applyFont="1" applyFill="1" applyBorder="1" applyAlignment="1">
      <alignment horizontal="center" vertical="top"/>
    </xf>
    <xf numFmtId="0" fontId="0" fillId="0" borderId="4" xfId="0" applyFont="1" applyFill="1" applyBorder="1" applyAlignment="1">
      <alignment horizontal="center" vertical="top"/>
    </xf>
    <xf numFmtId="0" fontId="0" fillId="0" borderId="6" xfId="0" applyFont="1" applyFill="1" applyBorder="1" applyAlignment="1">
      <alignment horizontal="center" vertical="top"/>
    </xf>
    <xf numFmtId="0" fontId="0" fillId="0" borderId="14" xfId="0" applyFont="1" applyFill="1" applyBorder="1" applyAlignment="1">
      <alignment horizontal="center" vertical="top"/>
    </xf>
    <xf numFmtId="0" fontId="0" fillId="0" borderId="15" xfId="0" applyFont="1" applyFill="1" applyBorder="1" applyAlignment="1">
      <alignment horizontal="center" vertical="top"/>
    </xf>
    <xf numFmtId="0" fontId="5" fillId="0" borderId="1" xfId="0" applyFont="1" applyFill="1" applyBorder="1" applyAlignment="1">
      <alignment horizontal="center" vertical="top"/>
    </xf>
    <xf numFmtId="0" fontId="5" fillId="0" borderId="2" xfId="0" applyFont="1" applyFill="1" applyBorder="1" applyAlignment="1">
      <alignment horizontal="center" vertical="top"/>
    </xf>
    <xf numFmtId="0" fontId="5" fillId="0" borderId="3" xfId="0" applyFont="1" applyFill="1" applyBorder="1" applyAlignment="1">
      <alignment horizontal="center" vertical="top"/>
    </xf>
    <xf numFmtId="0" fontId="0" fillId="0" borderId="4"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17" xfId="0" applyFont="1" applyFill="1" applyBorder="1" applyAlignment="1">
      <alignment horizontal="center" vertical="top"/>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12" xfId="0" applyFont="1" applyFill="1" applyBorder="1" applyAlignment="1">
      <alignment horizontal="left" vertical="top"/>
    </xf>
    <xf numFmtId="0" fontId="5" fillId="0" borderId="4" xfId="0" applyFont="1" applyFill="1" applyBorder="1" applyAlignment="1">
      <alignment horizontal="left" vertical="top"/>
    </xf>
    <xf numFmtId="0" fontId="5" fillId="0" borderId="9" xfId="0" applyFont="1" applyFill="1" applyBorder="1" applyAlignment="1">
      <alignment horizontal="left" vertical="top"/>
    </xf>
    <xf numFmtId="0" fontId="5" fillId="0" borderId="1" xfId="0" applyFont="1" applyFill="1" applyBorder="1" applyAlignment="1">
      <alignment horizontal="left" vertical="top"/>
    </xf>
    <xf numFmtId="0" fontId="5" fillId="0" borderId="6" xfId="0" applyFont="1" applyFill="1" applyBorder="1" applyAlignment="1">
      <alignment horizontal="left" vertical="top"/>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4" fillId="3" borderId="0" xfId="0" applyFont="1" applyFill="1" applyBorder="1" applyAlignment="1">
      <alignment horizontal="center" vertical="top"/>
    </xf>
    <xf numFmtId="0" fontId="4" fillId="3" borderId="7" xfId="0" applyFont="1" applyFill="1" applyBorder="1" applyAlignment="1">
      <alignment horizontal="center" vertical="top"/>
    </xf>
    <xf numFmtId="164" fontId="8" fillId="0" borderId="0" xfId="6" applyNumberFormat="1" applyFont="1" applyAlignment="1">
      <alignment horizontal="center"/>
    </xf>
    <xf numFmtId="0" fontId="5" fillId="0" borderId="0" xfId="0" applyFont="1" applyAlignment="1">
      <alignment horizontal="center" vertical="top" wrapText="1"/>
    </xf>
    <xf numFmtId="0" fontId="0" fillId="0" borderId="0" xfId="0" applyFont="1" applyAlignment="1">
      <alignment horizontal="left" vertical="top" wrapText="1"/>
    </xf>
  </cellXfs>
  <cellStyles count="7">
    <cellStyle name="Komma" xfId="1" builtinId="3"/>
    <cellStyle name="Normal 2" xfId="4"/>
    <cellStyle name="Normal 3" xfId="5"/>
    <cellStyle name="Percent 2" xfId="6"/>
    <cellStyle name="Procent" xfId="2" builtinId="5"/>
    <cellStyle name="Standaard" xfId="0" builtinId="0"/>
    <cellStyle name="Verklarende tekst" xfId="3" builtinId="53" customBuiltin="1"/>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8080"/>
      <rgbColor rgb="FFFCD4D1"/>
      <rgbColor rgb="FF808080"/>
      <rgbColor rgb="FF9999FF"/>
      <rgbColor rgb="FF993366"/>
      <rgbColor rgb="FFFFFFCC"/>
      <rgbColor rgb="FFE0EFD4"/>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1-40B1-4D7D-9F2B-4987140FB32E}"/>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2-40B1-4D7D-9F2B-4987140FB32E}"/>
              </c:ext>
            </c:extLst>
          </c:dPt>
          <c:dPt>
            <c:idx val="2"/>
            <c:invertIfNegative val="0"/>
            <c:bubble3D val="0"/>
            <c:spPr>
              <a:solidFill>
                <a:schemeClr val="accent4"/>
              </a:solidFill>
              <a:ln>
                <a:noFill/>
              </a:ln>
              <a:effectLst/>
            </c:spPr>
            <c:extLst>
              <c:ext xmlns:c16="http://schemas.microsoft.com/office/drawing/2014/chart" uri="{C3380CC4-5D6E-409C-BE32-E72D297353CC}">
                <c16:uniqueId val="{00000003-40B1-4D7D-9F2B-4987140FB32E}"/>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4-40B1-4D7D-9F2B-4987140FB32E}"/>
              </c:ext>
            </c:extLst>
          </c:dPt>
          <c:dPt>
            <c:idx val="4"/>
            <c:invertIfNegative val="0"/>
            <c:bubble3D val="0"/>
            <c:spPr>
              <a:solidFill>
                <a:schemeClr val="accent4">
                  <a:lumMod val="50000"/>
                </a:schemeClr>
              </a:solidFill>
              <a:ln>
                <a:noFill/>
              </a:ln>
              <a:effectLst/>
            </c:spPr>
            <c:extLst>
              <c:ext xmlns:c16="http://schemas.microsoft.com/office/drawing/2014/chart" uri="{C3380CC4-5D6E-409C-BE32-E72D297353CC}">
                <c16:uniqueId val="{00000005-40B1-4D7D-9F2B-4987140FB32E}"/>
              </c:ext>
            </c:extLst>
          </c:dPt>
          <c:dLbls>
            <c:dLbl>
              <c:idx val="0"/>
              <c:layout/>
              <c:tx>
                <c:rich>
                  <a:bodyPr/>
                  <a:lstStyle/>
                  <a:p>
                    <a:fld id="{AA78EE04-F391-45B9-A453-9791E431B89B}"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40B1-4D7D-9F2B-4987140FB32E}"/>
                </c:ext>
              </c:extLst>
            </c:dLbl>
            <c:dLbl>
              <c:idx val="1"/>
              <c:layout/>
              <c:tx>
                <c:rich>
                  <a:bodyPr/>
                  <a:lstStyle/>
                  <a:p>
                    <a:fld id="{5240B4D8-4677-46D4-B628-D5A162DECA59}"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40B1-4D7D-9F2B-4987140FB32E}"/>
                </c:ext>
              </c:extLst>
            </c:dLbl>
            <c:dLbl>
              <c:idx val="2"/>
              <c:layout/>
              <c:tx>
                <c:rich>
                  <a:bodyPr/>
                  <a:lstStyle/>
                  <a:p>
                    <a:fld id="{BDB20C44-2536-47BD-97D5-593C16D78F1D}"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40B1-4D7D-9F2B-4987140FB32E}"/>
                </c:ext>
              </c:extLst>
            </c:dLbl>
            <c:dLbl>
              <c:idx val="3"/>
              <c:layout/>
              <c:tx>
                <c:rich>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fld id="{6023A809-221B-43D9-B318-76DB14337DD8}" type="CELLRANGE">
                      <a:rPr lang="nl-NL"/>
                      <a:pPr>
                        <a:defRPr b="1">
                          <a:solidFill>
                            <a:schemeClr val="bg1"/>
                          </a:solidFill>
                        </a:defRPr>
                      </a:pPr>
                      <a:t>[CELLRANGE]</a:t>
                    </a:fld>
                    <a:endParaRPr lang="nl-NL"/>
                  </a:p>
                </c:rich>
              </c:tx>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nl-NL"/>
                </a:p>
              </c:txPr>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40B1-4D7D-9F2B-4987140FB32E}"/>
                </c:ext>
              </c:extLst>
            </c:dLbl>
            <c:dLbl>
              <c:idx val="4"/>
              <c:layout/>
              <c:tx>
                <c:rich>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fld id="{314B330C-5BD9-4E76-961A-B7C6470A5BA5}" type="CELLRANGE">
                      <a:rPr lang="nl-NL"/>
                      <a:pPr>
                        <a:defRPr b="1">
                          <a:solidFill>
                            <a:schemeClr val="bg1"/>
                          </a:solidFill>
                        </a:defRPr>
                      </a:pPr>
                      <a:t>[CELLRANGE]</a:t>
                    </a:fld>
                    <a:endParaRPr lang="nl-NL"/>
                  </a:p>
                </c:rich>
              </c:tx>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nl-NL"/>
                </a:p>
              </c:txPr>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40B1-4D7D-9F2B-4987140FB32E}"/>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nl-NL"/>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Datasheet!$E$4:$I$4</c:f>
              <c:strCache>
                <c:ptCount val="5"/>
                <c:pt idx="0">
                  <c:v>tot € 5.000</c:v>
                </c:pt>
                <c:pt idx="1">
                  <c:v>tot € 12.500</c:v>
                </c:pt>
                <c:pt idx="2">
                  <c:v>tot € 25.000</c:v>
                </c:pt>
                <c:pt idx="3">
                  <c:v>tot € 40.000</c:v>
                </c:pt>
                <c:pt idx="4">
                  <c:v>tot € 65.000</c:v>
                </c:pt>
              </c:strCache>
            </c:strRef>
          </c:cat>
          <c:val>
            <c:numRef>
              <c:f>Datasheet!$E$5:$I$5</c:f>
              <c:numCache>
                <c:formatCode>0.0%</c:formatCode>
                <c:ptCount val="5"/>
                <c:pt idx="0">
                  <c:v>0.09</c:v>
                </c:pt>
                <c:pt idx="1">
                  <c:v>6.3E-2</c:v>
                </c:pt>
                <c:pt idx="2">
                  <c:v>0.10199999999999999</c:v>
                </c:pt>
                <c:pt idx="3">
                  <c:v>0.11899999999999999</c:v>
                </c:pt>
                <c:pt idx="4">
                  <c:v>0.13400000000000001</c:v>
                </c:pt>
              </c:numCache>
            </c:numRef>
          </c:val>
          <c:extLst>
            <c:ext xmlns:c15="http://schemas.microsoft.com/office/drawing/2012/chart" uri="{02D57815-91ED-43cb-92C2-25804820EDAC}">
              <c15:datalabelsRange>
                <c15:f>Datasheet!$J$5:$N$5</c15:f>
                <c15:dlblRangeCache>
                  <c:ptCount val="5"/>
                  <c:pt idx="0">
                    <c:v>5.000</c:v>
                  </c:pt>
                  <c:pt idx="1">
                    <c:v>3.500</c:v>
                  </c:pt>
                  <c:pt idx="2">
                    <c:v>5.700</c:v>
                  </c:pt>
                  <c:pt idx="3">
                    <c:v>6.600</c:v>
                  </c:pt>
                  <c:pt idx="4">
                    <c:v>7.500</c:v>
                  </c:pt>
                </c15:dlblRangeCache>
              </c15:datalabelsRange>
            </c:ext>
            <c:ext xmlns:c16="http://schemas.microsoft.com/office/drawing/2014/chart" uri="{C3380CC4-5D6E-409C-BE32-E72D297353CC}">
              <c16:uniqueId val="{00000000-40B1-4D7D-9F2B-4987140FB32E}"/>
            </c:ext>
          </c:extLst>
        </c:ser>
        <c:dLbls>
          <c:showLegendKey val="0"/>
          <c:showVal val="0"/>
          <c:showCatName val="0"/>
          <c:showSerName val="0"/>
          <c:showPercent val="0"/>
          <c:showBubbleSize val="0"/>
        </c:dLbls>
        <c:gapWidth val="115"/>
        <c:overlap val="-27"/>
        <c:axId val="603063648"/>
        <c:axId val="603064632"/>
      </c:barChart>
      <c:catAx>
        <c:axId val="6030636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a:t>Investeringsbedrag</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03064632"/>
        <c:crosses val="autoZero"/>
        <c:auto val="1"/>
        <c:lblAlgn val="ctr"/>
        <c:lblOffset val="100"/>
        <c:noMultiLvlLbl val="0"/>
      </c:catAx>
      <c:valAx>
        <c:axId val="603064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a:t>Percentage eigenaar-bewoners</a:t>
                </a:r>
              </a:p>
              <a:p>
                <a:pPr>
                  <a:defRPr/>
                </a:pPr>
                <a:r>
                  <a:rPr lang="nl-NL"/>
                  <a:t>die niet kunnen investeren</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0306364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baseline="0">
          <a:solidFill>
            <a:schemeClr val="tx1"/>
          </a:solidFill>
        </a:defRPr>
      </a:pPr>
      <a:endParaRPr lang="nl-N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Grafieken!$J$143</c:f>
              <c:strCache>
                <c:ptCount val="1"/>
                <c:pt idx="0">
                  <c:v>t.o.v. totaal huishoudens</c:v>
                </c:pt>
              </c:strCache>
            </c:strRef>
          </c:tx>
          <c:spPr>
            <a:solidFill>
              <a:schemeClr val="accent1"/>
            </a:solidFill>
            <a:ln>
              <a:noFill/>
            </a:ln>
            <a:effectLst/>
          </c:spPr>
          <c:invertIfNegative val="0"/>
          <c:cat>
            <c:strRef>
              <c:f>Datasheet!$B$18:$B$22</c:f>
              <c:strCache>
                <c:ptCount val="5"/>
                <c:pt idx="0">
                  <c:v>loon</c:v>
                </c:pt>
                <c:pt idx="1">
                  <c:v>zelfstandige</c:v>
                </c:pt>
                <c:pt idx="2">
                  <c:v>uitkering</c:v>
                </c:pt>
                <c:pt idx="3">
                  <c:v>pensioen</c:v>
                </c:pt>
                <c:pt idx="4">
                  <c:v>overig</c:v>
                </c:pt>
              </c:strCache>
            </c:strRef>
          </c:cat>
          <c:val>
            <c:numRef>
              <c:f>Datasheet!$P$18:$P$22</c:f>
              <c:numCache>
                <c:formatCode>0.0%</c:formatCode>
                <c:ptCount val="5"/>
                <c:pt idx="0">
                  <c:v>0.51100000000000001</c:v>
                </c:pt>
                <c:pt idx="1">
                  <c:v>4.4999999999999998E-2</c:v>
                </c:pt>
                <c:pt idx="2">
                  <c:v>0.109</c:v>
                </c:pt>
                <c:pt idx="3">
                  <c:v>0.22500000000000001</c:v>
                </c:pt>
                <c:pt idx="4">
                  <c:v>0.11</c:v>
                </c:pt>
              </c:numCache>
            </c:numRef>
          </c:val>
          <c:extLst>
            <c:ext xmlns:c16="http://schemas.microsoft.com/office/drawing/2014/chart" uri="{C3380CC4-5D6E-409C-BE32-E72D297353CC}">
              <c16:uniqueId val="{00000000-B87D-4D34-919B-D4D9FA328C3E}"/>
            </c:ext>
          </c:extLst>
        </c:ser>
        <c:ser>
          <c:idx val="1"/>
          <c:order val="1"/>
          <c:tx>
            <c:strRef>
              <c:f>Grafieken!$J$144</c:f>
              <c:strCache>
                <c:ptCount val="1"/>
                <c:pt idx="0">
                  <c:v>t.o.v. huishoudens waarvoor betaalbaarheid een probleem is</c:v>
                </c:pt>
              </c:strCache>
            </c:strRef>
          </c:tx>
          <c:spPr>
            <a:solidFill>
              <a:schemeClr val="accent2"/>
            </a:solidFill>
            <a:ln>
              <a:noFill/>
            </a:ln>
            <a:effectLst/>
          </c:spPr>
          <c:invertIfNegative val="0"/>
          <c:dLbls>
            <c:dLbl>
              <c:idx val="0"/>
              <c:tx>
                <c:rich>
                  <a:bodyPr/>
                  <a:lstStyle/>
                  <a:p>
                    <a:fld id="{4B76D1FF-D71E-4348-9865-54646DFEADBC}"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B87D-4D34-919B-D4D9FA328C3E}"/>
                </c:ext>
              </c:extLst>
            </c:dLbl>
            <c:dLbl>
              <c:idx val="1"/>
              <c:tx>
                <c:rich>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fld id="{89A51A6C-5634-4125-8FF8-23C5EDCAAA71}" type="CELLRANGE">
                      <a:rPr lang="en-US"/>
                      <a:pPr>
                        <a:defRPr b="1">
                          <a:solidFill>
                            <a:schemeClr val="tx1"/>
                          </a:solidFill>
                        </a:defRPr>
                      </a:pPr>
                      <a:t>[CELLRANGE]</a:t>
                    </a:fld>
                    <a:endParaRPr lang="nl-NL"/>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nl-NL"/>
                </a:p>
              </c:tx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87D-4D34-919B-D4D9FA328C3E}"/>
                </c:ext>
              </c:extLst>
            </c:dLbl>
            <c:dLbl>
              <c:idx val="2"/>
              <c:tx>
                <c:rich>
                  <a:bodyPr/>
                  <a:lstStyle/>
                  <a:p>
                    <a:fld id="{418F716E-9F04-4533-BDF4-130CF3E5F5AA}"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B87D-4D34-919B-D4D9FA328C3E}"/>
                </c:ext>
              </c:extLst>
            </c:dLbl>
            <c:dLbl>
              <c:idx val="3"/>
              <c:tx>
                <c:rich>
                  <a:bodyPr/>
                  <a:lstStyle/>
                  <a:p>
                    <a:fld id="{7200E5C3-D4AC-4B91-B7F6-30610E6E1EF6}"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B87D-4D34-919B-D4D9FA328C3E}"/>
                </c:ext>
              </c:extLst>
            </c:dLbl>
            <c:dLbl>
              <c:idx val="4"/>
              <c:tx>
                <c:rich>
                  <a:bodyPr/>
                  <a:lstStyle/>
                  <a:p>
                    <a:fld id="{288C1A14-70C4-41AC-91A5-F0E531BA56B1}"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B87D-4D34-919B-D4D9FA328C3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Datasheet!$B$18:$B$22</c:f>
              <c:strCache>
                <c:ptCount val="5"/>
                <c:pt idx="0">
                  <c:v>loon</c:v>
                </c:pt>
                <c:pt idx="1">
                  <c:v>zelfstandige</c:v>
                </c:pt>
                <c:pt idx="2">
                  <c:v>uitkering</c:v>
                </c:pt>
                <c:pt idx="3">
                  <c:v>pensioen</c:v>
                </c:pt>
                <c:pt idx="4">
                  <c:v>overig</c:v>
                </c:pt>
              </c:strCache>
            </c:strRef>
          </c:cat>
          <c:val>
            <c:numRef>
              <c:f>Datasheet!$Q$18:$Q$22</c:f>
              <c:numCache>
                <c:formatCode>0.0%</c:formatCode>
                <c:ptCount val="5"/>
                <c:pt idx="0">
                  <c:v>0.35199999999999998</c:v>
                </c:pt>
                <c:pt idx="1">
                  <c:v>5.8999999999999997E-2</c:v>
                </c:pt>
                <c:pt idx="2">
                  <c:v>0.29199999999999998</c:v>
                </c:pt>
                <c:pt idx="3">
                  <c:v>0.15</c:v>
                </c:pt>
                <c:pt idx="4">
                  <c:v>0.14699999999999999</c:v>
                </c:pt>
              </c:numCache>
            </c:numRef>
          </c:val>
          <c:extLst>
            <c:ext xmlns:c15="http://schemas.microsoft.com/office/drawing/2012/chart" uri="{02D57815-91ED-43cb-92C2-25804820EDAC}">
              <c15:datalabelsRange>
                <c15:f>Datasheet!$R$18:$R$22</c15:f>
                <c15:dlblRangeCache>
                  <c:ptCount val="5"/>
                  <c:pt idx="0">
                    <c:v>5.400 </c:v>
                  </c:pt>
                  <c:pt idx="1">
                    <c:v>900 </c:v>
                  </c:pt>
                  <c:pt idx="2">
                    <c:v>4.400 </c:v>
                  </c:pt>
                  <c:pt idx="3">
                    <c:v>2.300 </c:v>
                  </c:pt>
                  <c:pt idx="4">
                    <c:v>2.200 </c:v>
                  </c:pt>
                </c15:dlblRangeCache>
              </c15:datalabelsRange>
            </c:ext>
            <c:ext xmlns:c16="http://schemas.microsoft.com/office/drawing/2014/chart" uri="{C3380CC4-5D6E-409C-BE32-E72D297353CC}">
              <c16:uniqueId val="{00000005-B87D-4D34-919B-D4D9FA328C3E}"/>
            </c:ext>
          </c:extLst>
        </c:ser>
        <c:dLbls>
          <c:showLegendKey val="0"/>
          <c:showVal val="0"/>
          <c:showCatName val="0"/>
          <c:showSerName val="0"/>
          <c:showPercent val="0"/>
          <c:showBubbleSize val="0"/>
        </c:dLbls>
        <c:gapWidth val="100"/>
        <c:overlap val="50"/>
        <c:axId val="676712688"/>
        <c:axId val="676710064"/>
      </c:barChart>
      <c:catAx>
        <c:axId val="676712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baseline="0">
                    <a:solidFill>
                      <a:schemeClr val="tx1"/>
                    </a:solidFill>
                  </a:rPr>
                  <a:t>Inkomstenbron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baseline="0">
                    <a:solidFill>
                      <a:schemeClr val="tx1"/>
                    </a:solidFill>
                  </a:rPr>
                  <a:t>Percentage huishoudens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767126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3"/>
          <c:order val="0"/>
          <c:tx>
            <c:strRef>
              <c:f>Grafieken!$B$90</c:f>
              <c:strCache>
                <c:ptCount val="1"/>
                <c:pt idx="0">
                  <c:v>reguliere koopwoning</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spc="50" baseline="0">
                    <a:solidFill>
                      <a:schemeClr val="tx1"/>
                    </a:solidFill>
                    <a:latin typeface="+mn-lt"/>
                    <a:ea typeface="+mn-ea"/>
                    <a:cs typeface="+mn-cs"/>
                  </a:defRPr>
                </a:pPr>
                <a:endParaRPr lang="nl-NL"/>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Grafieken!$C$89:$D$89</c:f>
              <c:strCache>
                <c:ptCount val="2"/>
                <c:pt idx="0">
                  <c:v>t.o.v. totaal eigenaar-bewoners</c:v>
                </c:pt>
                <c:pt idx="1">
                  <c:v>t.o.v. eigenaar-bewoners die niet kunnen investeren</c:v>
                </c:pt>
              </c:strCache>
            </c:strRef>
          </c:cat>
          <c:val>
            <c:numRef>
              <c:f>Grafieken!$C$90:$D$90</c:f>
              <c:numCache>
                <c:formatCode>0.0%</c:formatCode>
                <c:ptCount val="2"/>
                <c:pt idx="0">
                  <c:v>0.93300000000000005</c:v>
                </c:pt>
                <c:pt idx="1">
                  <c:v>0.94699999999999995</c:v>
                </c:pt>
              </c:numCache>
            </c:numRef>
          </c:val>
          <c:extLst>
            <c:ext xmlns:c16="http://schemas.microsoft.com/office/drawing/2014/chart" uri="{C3380CC4-5D6E-409C-BE32-E72D297353CC}">
              <c16:uniqueId val="{00000000-0D7B-435D-81AB-2A9ADAE29AD7}"/>
            </c:ext>
          </c:extLst>
        </c:ser>
        <c:ser>
          <c:idx val="4"/>
          <c:order val="1"/>
          <c:tx>
            <c:strRef>
              <c:f>Grafieken!$B$91</c:f>
              <c:strCache>
                <c:ptCount val="1"/>
                <c:pt idx="0">
                  <c:v>uitgeponde woning</c:v>
                </c:pt>
              </c:strCache>
            </c:strRef>
          </c:tx>
          <c:spPr>
            <a:solidFill>
              <a:schemeClr val="accent2">
                <a:lumMod val="75000"/>
              </a:schemeClr>
            </a:solidFill>
            <a:ln>
              <a:noFill/>
            </a:ln>
            <a:effectLst/>
          </c:spPr>
          <c:invertIfNegative val="0"/>
          <c:dLbls>
            <c:dLbl>
              <c:idx val="0"/>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D7B-435D-81AB-2A9ADAE29AD7}"/>
                </c:ext>
              </c:extLst>
            </c:dLbl>
            <c:dLbl>
              <c:idx val="1"/>
              <c:tx>
                <c:rich>
                  <a:bodyPr/>
                  <a:lstStyle/>
                  <a:p>
                    <a:fld id="{1CB13C57-0E18-43E1-962D-7F1F358EAA87}" type="CELLRANGE">
                      <a:rPr lang="en-US"/>
                      <a:pPr/>
                      <a:t>[CELLRANGE]</a:t>
                    </a:fld>
                    <a:endParaRPr lang="en-US" baseline="0"/>
                  </a:p>
                  <a:p>
                    <a:fld id="{4DB802E3-7531-416C-81B6-DDC36011F23C}" type="VALUE">
                      <a:rPr lang="en-US"/>
                      <a:pPr/>
                      <a:t>[WAARDE]</a:t>
                    </a:fld>
                    <a:endParaRPr lang="nl-NL"/>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0D7B-435D-81AB-2A9ADAE29AD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Grafieken!$C$89:$D$89</c:f>
              <c:strCache>
                <c:ptCount val="2"/>
                <c:pt idx="0">
                  <c:v>t.o.v. totaal eigenaar-bewoners</c:v>
                </c:pt>
                <c:pt idx="1">
                  <c:v>t.o.v. eigenaar-bewoners die niet kunnen investeren</c:v>
                </c:pt>
              </c:strCache>
            </c:strRef>
          </c:cat>
          <c:val>
            <c:numRef>
              <c:f>Grafieken!$C$91:$D$91</c:f>
              <c:numCache>
                <c:formatCode>0.0%</c:formatCode>
                <c:ptCount val="2"/>
                <c:pt idx="0">
                  <c:v>6.7000000000000004E-2</c:v>
                </c:pt>
                <c:pt idx="1">
                  <c:v>5.2999999999999999E-2</c:v>
                </c:pt>
              </c:numCache>
            </c:numRef>
          </c:val>
          <c:extLst>
            <c:ext xmlns:c15="http://schemas.microsoft.com/office/drawing/2012/chart" uri="{02D57815-91ED-43cb-92C2-25804820EDAC}">
              <c15:datalabelsRange>
                <c15:f>Grafieken!$F$90:$F$91</c15:f>
                <c15:dlblRangeCache>
                  <c:ptCount val="2"/>
                  <c:pt idx="0">
                    <c:v>5.400</c:v>
                  </c:pt>
                  <c:pt idx="1">
                    <c:v>300</c:v>
                  </c:pt>
                </c15:dlblRangeCache>
              </c15:datalabelsRange>
            </c:ext>
            <c:ext xmlns:c16="http://schemas.microsoft.com/office/drawing/2014/chart" uri="{C3380CC4-5D6E-409C-BE32-E72D297353CC}">
              <c16:uniqueId val="{00000003-0D7B-435D-81AB-2A9ADAE29AD7}"/>
            </c:ext>
          </c:extLst>
        </c:ser>
        <c:dLbls>
          <c:showLegendKey val="0"/>
          <c:showVal val="0"/>
          <c:showCatName val="0"/>
          <c:showSerName val="0"/>
          <c:showPercent val="0"/>
          <c:showBubbleSize val="0"/>
        </c:dLbls>
        <c:gapWidth val="150"/>
        <c:overlap val="100"/>
        <c:axId val="676712688"/>
        <c:axId val="676710064"/>
      </c:barChart>
      <c:catAx>
        <c:axId val="676712688"/>
        <c:scaling>
          <c:orientation val="maxMin"/>
        </c:scaling>
        <c:delete val="0"/>
        <c:axPos val="l"/>
        <c:numFmt formatCode="General" sourceLinked="1"/>
        <c:majorTickMark val="none"/>
        <c:minorTickMark val="none"/>
        <c:tickLblPos val="nextTo"/>
        <c:spPr>
          <a:noFill/>
          <a:ln w="9525" cap="flat" cmpd="sng" algn="ctr">
            <a:no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min val="0"/>
        </c:scaling>
        <c:delete val="1"/>
        <c:axPos val="t"/>
        <c:numFmt formatCode="0%" sourceLinked="0"/>
        <c:majorTickMark val="out"/>
        <c:minorTickMark val="none"/>
        <c:tickLblPos val="nextTo"/>
        <c:crossAx val="6767126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3"/>
          <c:order val="0"/>
          <c:tx>
            <c:strRef>
              <c:f>Grafieken!$J$90</c:f>
              <c:strCache>
                <c:ptCount val="1"/>
                <c:pt idx="0">
                  <c:v>reguliere koopwoning</c:v>
                </c:pt>
              </c:strCache>
            </c:strRef>
          </c:tx>
          <c:spPr>
            <a:solidFill>
              <a:schemeClr val="accent2">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spc="50" baseline="0">
                    <a:solidFill>
                      <a:schemeClr val="tx1"/>
                    </a:solidFill>
                    <a:latin typeface="+mn-lt"/>
                    <a:ea typeface="+mn-ea"/>
                    <a:cs typeface="+mn-cs"/>
                  </a:defRPr>
                </a:pPr>
                <a:endParaRPr lang="nl-NL"/>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Grafieken!$J$145:$J$146</c:f>
              <c:strCache>
                <c:ptCount val="2"/>
                <c:pt idx="0">
                  <c:v>t.o.v. totaal huishoudens met een koopwoning</c:v>
                </c:pt>
                <c:pt idx="1">
                  <c:v>t.o.v. huishoudens waarvoor betaalbaarheid een probleem is</c:v>
                </c:pt>
              </c:strCache>
            </c:strRef>
          </c:cat>
          <c:val>
            <c:numRef>
              <c:f>Grafieken!$K$90:$L$90</c:f>
              <c:numCache>
                <c:formatCode>0.0%</c:formatCode>
                <c:ptCount val="2"/>
                <c:pt idx="0">
                  <c:v>0.71199999999999997</c:v>
                </c:pt>
                <c:pt idx="1">
                  <c:v>0.56800000000000006</c:v>
                </c:pt>
              </c:numCache>
            </c:numRef>
          </c:val>
          <c:extLst>
            <c:ext xmlns:c16="http://schemas.microsoft.com/office/drawing/2014/chart" uri="{C3380CC4-5D6E-409C-BE32-E72D297353CC}">
              <c16:uniqueId val="{00000000-D781-48DA-9726-9D77AACE7C3C}"/>
            </c:ext>
          </c:extLst>
        </c:ser>
        <c:ser>
          <c:idx val="4"/>
          <c:order val="1"/>
          <c:tx>
            <c:strRef>
              <c:f>Grafieken!$J$91</c:f>
              <c:strCache>
                <c:ptCount val="1"/>
                <c:pt idx="0">
                  <c:v>uitgeponde woning</c:v>
                </c:pt>
              </c:strCache>
            </c:strRef>
          </c:tx>
          <c:spPr>
            <a:solidFill>
              <a:schemeClr val="accent2">
                <a:lumMod val="75000"/>
              </a:schemeClr>
            </a:solidFill>
            <a:ln>
              <a:noFill/>
            </a:ln>
            <a:effectLst/>
          </c:spPr>
          <c:invertIfNegative val="0"/>
          <c:dLbls>
            <c:dLbl>
              <c:idx val="0"/>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D781-48DA-9726-9D77AACE7C3C}"/>
                </c:ext>
              </c:extLst>
            </c:dLbl>
            <c:dLbl>
              <c:idx val="1"/>
              <c:tx>
                <c:rich>
                  <a:bodyPr/>
                  <a:lstStyle/>
                  <a:p>
                    <a:fld id="{BD8368A3-4259-4767-9809-091818FCF0A1}" type="CELLRANGE">
                      <a:rPr lang="en-US"/>
                      <a:pPr/>
                      <a:t>[CELLRANGE]</a:t>
                    </a:fld>
                    <a:endParaRPr lang="en-US" baseline="0"/>
                  </a:p>
                  <a:p>
                    <a:fld id="{D8A85022-84A6-4ED8-AA33-A47EB3435E21}" type="VALUE">
                      <a:rPr lang="en-US"/>
                      <a:pPr/>
                      <a:t>[WAARDE]</a:t>
                    </a:fld>
                    <a:endParaRPr lang="nl-NL"/>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D781-48DA-9726-9D77AACE7C3C}"/>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Grafieken!$J$145:$J$146</c:f>
              <c:strCache>
                <c:ptCount val="2"/>
                <c:pt idx="0">
                  <c:v>t.o.v. totaal huishoudens met een koopwoning</c:v>
                </c:pt>
                <c:pt idx="1">
                  <c:v>t.o.v. huishoudens waarvoor betaalbaarheid een probleem is</c:v>
                </c:pt>
              </c:strCache>
            </c:strRef>
          </c:cat>
          <c:val>
            <c:numRef>
              <c:f>Grafieken!$K$91:$L$91</c:f>
              <c:numCache>
                <c:formatCode>0.0%</c:formatCode>
                <c:ptCount val="2"/>
                <c:pt idx="0">
                  <c:v>0.28799999999999998</c:v>
                </c:pt>
                <c:pt idx="1">
                  <c:v>0.432</c:v>
                </c:pt>
              </c:numCache>
            </c:numRef>
          </c:val>
          <c:extLst>
            <c:ext xmlns:c15="http://schemas.microsoft.com/office/drawing/2012/chart" uri="{02D57815-91ED-43cb-92C2-25804820EDAC}">
              <c15:datalabelsRange>
                <c15:f>Grafieken!$N$90:$N$91</c15:f>
                <c15:dlblRangeCache>
                  <c:ptCount val="2"/>
                  <c:pt idx="0">
                    <c:v>2.100</c:v>
                  </c:pt>
                  <c:pt idx="1">
                    <c:v>300</c:v>
                  </c:pt>
                </c15:dlblRangeCache>
              </c15:datalabelsRange>
            </c:ext>
            <c:ext xmlns:c16="http://schemas.microsoft.com/office/drawing/2014/chart" uri="{C3380CC4-5D6E-409C-BE32-E72D297353CC}">
              <c16:uniqueId val="{00000003-D781-48DA-9726-9D77AACE7C3C}"/>
            </c:ext>
          </c:extLst>
        </c:ser>
        <c:dLbls>
          <c:dLblPos val="ctr"/>
          <c:showLegendKey val="0"/>
          <c:showVal val="1"/>
          <c:showCatName val="0"/>
          <c:showSerName val="0"/>
          <c:showPercent val="0"/>
          <c:showBubbleSize val="0"/>
        </c:dLbls>
        <c:gapWidth val="150"/>
        <c:overlap val="100"/>
        <c:axId val="676712688"/>
        <c:axId val="676710064"/>
      </c:barChart>
      <c:catAx>
        <c:axId val="676712688"/>
        <c:scaling>
          <c:orientation val="maxMin"/>
        </c:scaling>
        <c:delete val="0"/>
        <c:axPos val="l"/>
        <c:numFmt formatCode="General" sourceLinked="1"/>
        <c:majorTickMark val="none"/>
        <c:minorTickMark val="none"/>
        <c:tickLblPos val="nextTo"/>
        <c:spPr>
          <a:noFill/>
          <a:ln w="9525" cap="flat" cmpd="sng" algn="ctr">
            <a:no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min val="0"/>
        </c:scaling>
        <c:delete val="1"/>
        <c:axPos val="t"/>
        <c:numFmt formatCode="0%" sourceLinked="0"/>
        <c:majorTickMark val="out"/>
        <c:minorTickMark val="none"/>
        <c:tickLblPos val="nextTo"/>
        <c:crossAx val="6767126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3"/>
          <c:order val="0"/>
          <c:tx>
            <c:strRef>
              <c:f>Grafieken!$B$110</c:f>
              <c:strCache>
                <c:ptCount val="1"/>
                <c:pt idx="0">
                  <c:v>energetisch gemiddeld of goede woning</c:v>
                </c:pt>
              </c:strCache>
            </c:strRef>
          </c:tx>
          <c:spPr>
            <a:solidFill>
              <a:schemeClr val="accent3">
                <a:lumMod val="60000"/>
                <a:lumOff val="40000"/>
              </a:schemeClr>
            </a:solidFill>
            <a:ln>
              <a:noFill/>
            </a:ln>
            <a:effectLst/>
          </c:spPr>
          <c:invertIfNegative val="0"/>
          <c:dPt>
            <c:idx val="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1-2650-4173-8076-EBBDE99C2657}"/>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2650-4173-8076-EBBDE99C265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spc="50" baseline="0">
                    <a:solidFill>
                      <a:schemeClr val="tx1"/>
                    </a:solidFill>
                    <a:latin typeface="+mn-lt"/>
                    <a:ea typeface="+mn-ea"/>
                    <a:cs typeface="+mn-cs"/>
                  </a:defRPr>
                </a:pPr>
                <a:endParaRPr lang="nl-NL"/>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Grafieken!$C$109:$D$109</c:f>
              <c:strCache>
                <c:ptCount val="2"/>
                <c:pt idx="0">
                  <c:v>t.o.v. totaal eigenaar-bewoners</c:v>
                </c:pt>
                <c:pt idx="1">
                  <c:v>t.o.v. eigenaar-bewoners die niet kunnen investeren</c:v>
                </c:pt>
              </c:strCache>
            </c:strRef>
          </c:cat>
          <c:val>
            <c:numRef>
              <c:f>Grafieken!$C$110:$D$110</c:f>
              <c:numCache>
                <c:formatCode>0.0%</c:formatCode>
                <c:ptCount val="2"/>
                <c:pt idx="0">
                  <c:v>0.68100000000000005</c:v>
                </c:pt>
                <c:pt idx="1">
                  <c:v>0.63500000000000001</c:v>
                </c:pt>
              </c:numCache>
            </c:numRef>
          </c:val>
          <c:extLst>
            <c:ext xmlns:c16="http://schemas.microsoft.com/office/drawing/2014/chart" uri="{C3380CC4-5D6E-409C-BE32-E72D297353CC}">
              <c16:uniqueId val="{00000004-2650-4173-8076-EBBDE99C2657}"/>
            </c:ext>
          </c:extLst>
        </c:ser>
        <c:ser>
          <c:idx val="4"/>
          <c:order val="1"/>
          <c:tx>
            <c:strRef>
              <c:f>Grafieken!$B$111</c:f>
              <c:strCache>
                <c:ptCount val="1"/>
                <c:pt idx="0">
                  <c:v>energetische slechte woning</c:v>
                </c:pt>
              </c:strCache>
            </c:strRef>
          </c:tx>
          <c:spPr>
            <a:solidFill>
              <a:schemeClr val="accent3">
                <a:lumMod val="75000"/>
              </a:schemeClr>
            </a:solidFill>
            <a:ln>
              <a:noFill/>
            </a:ln>
            <a:effectLst/>
          </c:spPr>
          <c:invertIfNegative val="0"/>
          <c:dPt>
            <c:idx val="1"/>
            <c:invertIfNegative val="0"/>
            <c:bubble3D val="0"/>
            <c:spPr>
              <a:solidFill>
                <a:schemeClr val="accent3">
                  <a:lumMod val="75000"/>
                </a:schemeClr>
              </a:solidFill>
              <a:ln>
                <a:noFill/>
              </a:ln>
              <a:effectLst/>
            </c:spPr>
            <c:extLst>
              <c:ext xmlns:c16="http://schemas.microsoft.com/office/drawing/2014/chart" uri="{C3380CC4-5D6E-409C-BE32-E72D297353CC}">
                <c16:uniqueId val="{00000006-2650-4173-8076-EBBDE99C2657}"/>
              </c:ext>
            </c:extLst>
          </c:dPt>
          <c:dLbls>
            <c:dLbl>
              <c:idx val="0"/>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2650-4173-8076-EBBDE99C2657}"/>
                </c:ext>
              </c:extLst>
            </c:dLbl>
            <c:dLbl>
              <c:idx val="1"/>
              <c:tx>
                <c:rich>
                  <a:bodyPr/>
                  <a:lstStyle/>
                  <a:p>
                    <a:fld id="{318DF1A9-0B78-4AD2-B9BC-D4420CE2705F}" type="CELLRANGE">
                      <a:rPr lang="en-US"/>
                      <a:pPr/>
                      <a:t>[CELLRANGE]</a:t>
                    </a:fld>
                    <a:endParaRPr lang="en-US" baseline="0"/>
                  </a:p>
                  <a:p>
                    <a:fld id="{052699DF-43A8-47D8-B157-B2151F52B028}" type="VALUE">
                      <a:rPr lang="en-US"/>
                      <a:pPr/>
                      <a:t>[WAARDE]</a:t>
                    </a:fld>
                    <a:endParaRPr lang="nl-NL"/>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2650-4173-8076-EBBDE99C2657}"/>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Grafieken!$C$109:$D$109</c:f>
              <c:strCache>
                <c:ptCount val="2"/>
                <c:pt idx="0">
                  <c:v>t.o.v. totaal eigenaar-bewoners</c:v>
                </c:pt>
                <c:pt idx="1">
                  <c:v>t.o.v. eigenaar-bewoners die niet kunnen investeren</c:v>
                </c:pt>
              </c:strCache>
            </c:strRef>
          </c:cat>
          <c:val>
            <c:numRef>
              <c:f>Grafieken!$C$111:$D$111</c:f>
              <c:numCache>
                <c:formatCode>0.0%</c:formatCode>
                <c:ptCount val="2"/>
                <c:pt idx="0">
                  <c:v>0.31900000000000001</c:v>
                </c:pt>
                <c:pt idx="1">
                  <c:v>0.36499999999999999</c:v>
                </c:pt>
              </c:numCache>
            </c:numRef>
          </c:val>
          <c:extLst>
            <c:ext xmlns:c15="http://schemas.microsoft.com/office/drawing/2012/chart" uri="{02D57815-91ED-43cb-92C2-25804820EDAC}">
              <c15:datalabelsRange>
                <c15:f>Grafieken!$F$110:$F$111</c15:f>
                <c15:dlblRangeCache>
                  <c:ptCount val="2"/>
                  <c:pt idx="0">
                    <c:v>3.600</c:v>
                  </c:pt>
                  <c:pt idx="1">
                    <c:v>2.100</c:v>
                  </c:pt>
                </c15:dlblRangeCache>
              </c15:datalabelsRange>
            </c:ext>
            <c:ext xmlns:c16="http://schemas.microsoft.com/office/drawing/2014/chart" uri="{C3380CC4-5D6E-409C-BE32-E72D297353CC}">
              <c16:uniqueId val="{00000008-2650-4173-8076-EBBDE99C2657}"/>
            </c:ext>
          </c:extLst>
        </c:ser>
        <c:dLbls>
          <c:showLegendKey val="0"/>
          <c:showVal val="0"/>
          <c:showCatName val="0"/>
          <c:showSerName val="0"/>
          <c:showPercent val="0"/>
          <c:showBubbleSize val="0"/>
        </c:dLbls>
        <c:gapWidth val="150"/>
        <c:overlap val="100"/>
        <c:axId val="676712688"/>
        <c:axId val="676710064"/>
      </c:barChart>
      <c:catAx>
        <c:axId val="676712688"/>
        <c:scaling>
          <c:orientation val="maxMin"/>
        </c:scaling>
        <c:delete val="0"/>
        <c:axPos val="l"/>
        <c:numFmt formatCode="General" sourceLinked="1"/>
        <c:majorTickMark val="none"/>
        <c:minorTickMark val="none"/>
        <c:tickLblPos val="nextTo"/>
        <c:spPr>
          <a:noFill/>
          <a:ln w="9525" cap="flat" cmpd="sng" algn="ctr">
            <a:no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min val="0"/>
        </c:scaling>
        <c:delete val="1"/>
        <c:axPos val="t"/>
        <c:numFmt formatCode="0%" sourceLinked="0"/>
        <c:majorTickMark val="out"/>
        <c:minorTickMark val="none"/>
        <c:tickLblPos val="nextTo"/>
        <c:crossAx val="6767126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3"/>
          <c:order val="0"/>
          <c:tx>
            <c:strRef>
              <c:f>Grafieken!$J$110</c:f>
              <c:strCache>
                <c:ptCount val="1"/>
                <c:pt idx="0">
                  <c:v>energetisch gemiddeld of goede woning</c:v>
                </c:pt>
              </c:strCache>
            </c:strRef>
          </c:tx>
          <c:spPr>
            <a:solidFill>
              <a:schemeClr val="accent3">
                <a:lumMod val="60000"/>
                <a:lumOff val="40000"/>
              </a:schemeClr>
            </a:solidFill>
            <a:ln>
              <a:noFill/>
            </a:ln>
            <a:effectLst/>
          </c:spPr>
          <c:invertIfNegative val="0"/>
          <c:dPt>
            <c:idx val="0"/>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1-9A60-46AD-A69E-677A3487CFCD}"/>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9A60-46AD-A69E-677A3487CF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spc="50" baseline="0">
                    <a:solidFill>
                      <a:schemeClr val="tx1"/>
                    </a:solidFill>
                    <a:latin typeface="+mn-lt"/>
                    <a:ea typeface="+mn-ea"/>
                    <a:cs typeface="+mn-cs"/>
                  </a:defRPr>
                </a:pPr>
                <a:endParaRPr lang="nl-NL"/>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Grafieken!$K$109:$L$109</c:f>
              <c:strCache>
                <c:ptCount val="2"/>
                <c:pt idx="0">
                  <c:v>t.o.v. totaal huishoudens</c:v>
                </c:pt>
                <c:pt idx="1">
                  <c:v>t.o.v. huishoudens waarvoor betaalbaarheid een probleem is</c:v>
                </c:pt>
              </c:strCache>
            </c:strRef>
          </c:cat>
          <c:val>
            <c:numRef>
              <c:f>Grafieken!$K$110:$L$110</c:f>
              <c:numCache>
                <c:formatCode>0.0%</c:formatCode>
                <c:ptCount val="2"/>
                <c:pt idx="0">
                  <c:v>0.71199999999999997</c:v>
                </c:pt>
                <c:pt idx="1">
                  <c:v>0.56800000000000006</c:v>
                </c:pt>
              </c:numCache>
            </c:numRef>
          </c:val>
          <c:extLst>
            <c:ext xmlns:c16="http://schemas.microsoft.com/office/drawing/2014/chart" uri="{C3380CC4-5D6E-409C-BE32-E72D297353CC}">
              <c16:uniqueId val="{00000004-9A60-46AD-A69E-677A3487CFCD}"/>
            </c:ext>
          </c:extLst>
        </c:ser>
        <c:ser>
          <c:idx val="4"/>
          <c:order val="1"/>
          <c:tx>
            <c:strRef>
              <c:f>Grafieken!$J$111</c:f>
              <c:strCache>
                <c:ptCount val="1"/>
                <c:pt idx="0">
                  <c:v>energetische slechte woning</c:v>
                </c:pt>
              </c:strCache>
            </c:strRef>
          </c:tx>
          <c:spPr>
            <a:solidFill>
              <a:schemeClr val="accent3">
                <a:lumMod val="75000"/>
              </a:schemeClr>
            </a:solidFill>
            <a:ln>
              <a:noFill/>
            </a:ln>
            <a:effectLst/>
          </c:spPr>
          <c:invertIfNegative val="0"/>
          <c:dPt>
            <c:idx val="1"/>
            <c:invertIfNegative val="0"/>
            <c:bubble3D val="0"/>
            <c:spPr>
              <a:solidFill>
                <a:schemeClr val="accent3">
                  <a:lumMod val="75000"/>
                </a:schemeClr>
              </a:solidFill>
              <a:ln>
                <a:noFill/>
              </a:ln>
              <a:effectLst/>
            </c:spPr>
            <c:extLst>
              <c:ext xmlns:c16="http://schemas.microsoft.com/office/drawing/2014/chart" uri="{C3380CC4-5D6E-409C-BE32-E72D297353CC}">
                <c16:uniqueId val="{00000006-9A60-46AD-A69E-677A3487CFCD}"/>
              </c:ext>
            </c:extLst>
          </c:dPt>
          <c:dLbls>
            <c:dLbl>
              <c:idx val="0"/>
              <c:dLblPos val="ct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9A60-46AD-A69E-677A3487CFCD}"/>
                </c:ext>
              </c:extLst>
            </c:dLbl>
            <c:dLbl>
              <c:idx val="1"/>
              <c:tx>
                <c:rich>
                  <a:bodyPr/>
                  <a:lstStyle/>
                  <a:p>
                    <a:fld id="{024B2308-B60F-487A-BA41-A9D143AC66B1}" type="CELLRANGE">
                      <a:rPr lang="en-US"/>
                      <a:pPr/>
                      <a:t>[CELLRANGE]</a:t>
                    </a:fld>
                    <a:endParaRPr lang="en-US" baseline="0"/>
                  </a:p>
                  <a:p>
                    <a:fld id="{F87B531E-E157-4C9F-9C79-37B43D54C666}" type="VALUE">
                      <a:rPr lang="en-US"/>
                      <a:pPr/>
                      <a:t>[WAARDE]</a:t>
                    </a:fld>
                    <a:endParaRPr lang="nl-NL"/>
                  </a:p>
                </c:rich>
              </c:tx>
              <c:dLblPos val="ctr"/>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9A60-46AD-A69E-677A3487CFC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ct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Grafieken!$K$109:$L$109</c:f>
              <c:strCache>
                <c:ptCount val="2"/>
                <c:pt idx="0">
                  <c:v>t.o.v. totaal huishoudens</c:v>
                </c:pt>
                <c:pt idx="1">
                  <c:v>t.o.v. huishoudens waarvoor betaalbaarheid een probleem is</c:v>
                </c:pt>
              </c:strCache>
            </c:strRef>
          </c:cat>
          <c:val>
            <c:numRef>
              <c:f>Grafieken!$K$111:$L$111</c:f>
              <c:numCache>
                <c:formatCode>0.0%</c:formatCode>
                <c:ptCount val="2"/>
                <c:pt idx="0">
                  <c:v>0.28799999999999998</c:v>
                </c:pt>
                <c:pt idx="1">
                  <c:v>0.432</c:v>
                </c:pt>
              </c:numCache>
            </c:numRef>
          </c:val>
          <c:extLst>
            <c:ext xmlns:c15="http://schemas.microsoft.com/office/drawing/2012/chart" uri="{02D57815-91ED-43cb-92C2-25804820EDAC}">
              <c15:datalabelsRange>
                <c15:f>Grafieken!$N$110:$N$111</c15:f>
                <c15:dlblRangeCache>
                  <c:ptCount val="2"/>
                  <c:pt idx="0">
                    <c:v>8.600</c:v>
                  </c:pt>
                  <c:pt idx="1">
                    <c:v>6.600</c:v>
                  </c:pt>
                </c15:dlblRangeCache>
              </c15:datalabelsRange>
            </c:ext>
            <c:ext xmlns:c16="http://schemas.microsoft.com/office/drawing/2014/chart" uri="{C3380CC4-5D6E-409C-BE32-E72D297353CC}">
              <c16:uniqueId val="{00000008-9A60-46AD-A69E-677A3487CFCD}"/>
            </c:ext>
          </c:extLst>
        </c:ser>
        <c:dLbls>
          <c:dLblPos val="ctr"/>
          <c:showLegendKey val="0"/>
          <c:showVal val="1"/>
          <c:showCatName val="0"/>
          <c:showSerName val="0"/>
          <c:showPercent val="0"/>
          <c:showBubbleSize val="0"/>
        </c:dLbls>
        <c:gapWidth val="150"/>
        <c:overlap val="100"/>
        <c:axId val="676712688"/>
        <c:axId val="676710064"/>
      </c:barChart>
      <c:catAx>
        <c:axId val="676712688"/>
        <c:scaling>
          <c:orientation val="maxMin"/>
        </c:scaling>
        <c:delete val="0"/>
        <c:axPos val="l"/>
        <c:numFmt formatCode="General" sourceLinked="1"/>
        <c:majorTickMark val="none"/>
        <c:minorTickMark val="none"/>
        <c:tickLblPos val="nextTo"/>
        <c:spPr>
          <a:noFill/>
          <a:ln w="9525" cap="flat" cmpd="sng" algn="ctr">
            <a:no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min val="0"/>
        </c:scaling>
        <c:delete val="1"/>
        <c:axPos val="t"/>
        <c:numFmt formatCode="0%" sourceLinked="0"/>
        <c:majorTickMark val="out"/>
        <c:minorTickMark val="none"/>
        <c:tickLblPos val="nextTo"/>
        <c:crossAx val="6767126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0-F48E-4376-A594-66D094FC87E4}"/>
              </c:ext>
            </c:extLst>
          </c:dPt>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F48E-4376-A594-66D094FC87E4}"/>
              </c:ext>
            </c:extLst>
          </c:dPt>
          <c:dPt>
            <c:idx val="3"/>
            <c:invertIfNegative val="0"/>
            <c:bubble3D val="0"/>
            <c:spPr>
              <a:solidFill>
                <a:schemeClr val="accent1">
                  <a:lumMod val="75000"/>
                </a:schemeClr>
              </a:solidFill>
              <a:ln>
                <a:noFill/>
              </a:ln>
              <a:effectLst/>
            </c:spPr>
            <c:extLst>
              <c:ext xmlns:c16="http://schemas.microsoft.com/office/drawing/2014/chart" uri="{C3380CC4-5D6E-409C-BE32-E72D297353CC}">
                <c16:uniqueId val="{00000002-F48E-4376-A594-66D094FC87E4}"/>
              </c:ext>
            </c:extLst>
          </c:dPt>
          <c:dPt>
            <c:idx val="4"/>
            <c:invertIfNegative val="0"/>
            <c:bubble3D val="0"/>
            <c:spPr>
              <a:solidFill>
                <a:schemeClr val="accent1">
                  <a:lumMod val="50000"/>
                </a:schemeClr>
              </a:solidFill>
              <a:ln>
                <a:noFill/>
              </a:ln>
              <a:effectLst/>
            </c:spPr>
            <c:extLst>
              <c:ext xmlns:c16="http://schemas.microsoft.com/office/drawing/2014/chart" uri="{C3380CC4-5D6E-409C-BE32-E72D297353CC}">
                <c16:uniqueId val="{00000003-F48E-4376-A594-66D094FC87E4}"/>
              </c:ext>
            </c:extLst>
          </c:dPt>
          <c:dLbls>
            <c:dLbl>
              <c:idx val="0"/>
              <c:tx>
                <c:rich>
                  <a:bodyPr/>
                  <a:lstStyle/>
                  <a:p>
                    <a:fld id="{A283305D-0085-42E5-AC06-B2FD5792EED1}"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48E-4376-A594-66D094FC87E4}"/>
                </c:ext>
              </c:extLst>
            </c:dLbl>
            <c:dLbl>
              <c:idx val="1"/>
              <c:tx>
                <c:rich>
                  <a:bodyPr/>
                  <a:lstStyle/>
                  <a:p>
                    <a:fld id="{379298D5-3D13-4D74-ADD6-07C9E9526478}"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48E-4376-A594-66D094FC87E4}"/>
                </c:ext>
              </c:extLst>
            </c:dLbl>
            <c:dLbl>
              <c:idx val="2"/>
              <c:tx>
                <c:rich>
                  <a:bodyPr/>
                  <a:lstStyle/>
                  <a:p>
                    <a:fld id="{7086B851-C3EA-45C0-BA28-3EA25571ACD9}"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48E-4376-A594-66D094FC87E4}"/>
                </c:ext>
              </c:extLst>
            </c:dLbl>
            <c:dLbl>
              <c:idx val="3"/>
              <c:tx>
                <c:rich>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fld id="{C7D02E57-4D91-4D27-9C05-C131712D362D}" type="CELLRANGE">
                      <a:rPr lang="nl-NL"/>
                      <a:pPr>
                        <a:defRPr b="1">
                          <a:solidFill>
                            <a:schemeClr val="bg1"/>
                          </a:solidFill>
                        </a:defRPr>
                      </a:pPr>
                      <a:t>[CELLRANGE]</a:t>
                    </a:fld>
                    <a:endParaRPr lang="nl-NL"/>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48E-4376-A594-66D094FC87E4}"/>
                </c:ext>
              </c:extLst>
            </c:dLbl>
            <c:dLbl>
              <c:idx val="4"/>
              <c:tx>
                <c:rich>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fld id="{C4698C70-4265-4F23-9C2E-2F9DF066CCD0}" type="CELLRANGE">
                      <a:rPr lang="nl-NL"/>
                      <a:pPr>
                        <a:defRPr b="1">
                          <a:solidFill>
                            <a:schemeClr val="bg1"/>
                          </a:solidFill>
                        </a:defRPr>
                      </a:pPr>
                      <a:t>[CELLRANGE]</a:t>
                    </a:fld>
                    <a:endParaRPr lang="nl-NL"/>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48E-4376-A594-66D094FC87E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nl-NL"/>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Datasheet!$J$4:$N$4</c:f>
              <c:strCache>
                <c:ptCount val="5"/>
                <c:pt idx="0">
                  <c:v>tot € 5.000</c:v>
                </c:pt>
                <c:pt idx="1">
                  <c:v>tot € 12.500</c:v>
                </c:pt>
                <c:pt idx="2">
                  <c:v>tot € 25.000</c:v>
                </c:pt>
                <c:pt idx="3">
                  <c:v>tot € 40.000</c:v>
                </c:pt>
                <c:pt idx="4">
                  <c:v>tot € 65.000</c:v>
                </c:pt>
              </c:strCache>
            </c:strRef>
          </c:cat>
          <c:val>
            <c:numRef>
              <c:f>Grafieken!$C$127:$G$127</c:f>
              <c:numCache>
                <c:formatCode>0.0%</c:formatCode>
                <c:ptCount val="5"/>
                <c:pt idx="0">
                  <c:v>1.8809999999999997E-2</c:v>
                </c:pt>
                <c:pt idx="1">
                  <c:v>1.7388000000000001E-2</c:v>
                </c:pt>
                <c:pt idx="2">
                  <c:v>2.2949999999999998E-2</c:v>
                </c:pt>
                <c:pt idx="3">
                  <c:v>2.4157000000000001E-2</c:v>
                </c:pt>
                <c:pt idx="4">
                  <c:v>2.5728000000000001E-2</c:v>
                </c:pt>
              </c:numCache>
            </c:numRef>
          </c:val>
          <c:extLst>
            <c:ext xmlns:c15="http://schemas.microsoft.com/office/drawing/2012/chart" uri="{02D57815-91ED-43cb-92C2-25804820EDAC}">
              <c15:datalabelsRange>
                <c15:f>Datasheet!$J$8:$N$8</c15:f>
                <c15:dlblRangeCache>
                  <c:ptCount val="5"/>
                  <c:pt idx="0">
                    <c:v>1.000</c:v>
                  </c:pt>
                  <c:pt idx="1">
                    <c:v>1.000</c:v>
                  </c:pt>
                  <c:pt idx="2">
                    <c:v>1.300</c:v>
                  </c:pt>
                  <c:pt idx="3">
                    <c:v>1.300</c:v>
                  </c:pt>
                  <c:pt idx="4">
                    <c:v>1.400</c:v>
                  </c:pt>
                </c15:dlblRangeCache>
              </c15:datalabelsRange>
            </c:ext>
            <c:ext xmlns:c16="http://schemas.microsoft.com/office/drawing/2014/chart" uri="{C3380CC4-5D6E-409C-BE32-E72D297353CC}">
              <c16:uniqueId val="{00000005-EAD1-4C37-BB78-67B1B04D09AD}"/>
            </c:ext>
          </c:extLst>
        </c:ser>
        <c:dLbls>
          <c:dLblPos val="outEnd"/>
          <c:showLegendKey val="0"/>
          <c:showVal val="1"/>
          <c:showCatName val="0"/>
          <c:showSerName val="0"/>
          <c:showPercent val="0"/>
          <c:showBubbleSize val="0"/>
        </c:dLbls>
        <c:gapWidth val="115"/>
        <c:overlap val="-27"/>
        <c:axId val="603063648"/>
        <c:axId val="603064632"/>
      </c:barChart>
      <c:catAx>
        <c:axId val="6030636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baseline="0">
                    <a:solidFill>
                      <a:schemeClr val="tx1"/>
                    </a:solidFill>
                  </a:rPr>
                  <a:t>Investeringsbedrag</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03064632"/>
        <c:crosses val="autoZero"/>
        <c:auto val="1"/>
        <c:lblAlgn val="ctr"/>
        <c:lblOffset val="100"/>
        <c:noMultiLvlLbl val="0"/>
      </c:catAx>
      <c:valAx>
        <c:axId val="603064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baseline="0">
                    <a:solidFill>
                      <a:schemeClr val="tx1"/>
                    </a:solidFill>
                  </a:rPr>
                  <a:t>Percentage eigenaar-bewoners  waarvoor de betaalbaarheid en haalbaarheid een prolbeem is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0306364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3"/>
          <c:order val="0"/>
          <c:tx>
            <c:strRef>
              <c:f>Datasheet!$B$24</c:f>
              <c:strCache>
                <c:ptCount val="1"/>
                <c:pt idx="0">
                  <c:v>geen migratieachtergrond</c:v>
                </c:pt>
              </c:strCache>
            </c:strRef>
          </c:tx>
          <c:spPr>
            <a:solidFill>
              <a:schemeClr val="accent1">
                <a:lumMod val="60000"/>
                <a:lumOff val="40000"/>
              </a:schemeClr>
            </a:solidFill>
            <a:ln>
              <a:noFill/>
            </a:ln>
            <a:effectLst/>
          </c:spPr>
          <c:invertIfNegative val="0"/>
          <c:dLbls>
            <c:dLbl>
              <c:idx val="0"/>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9777-4F93-982A-A0E2E8CF4E76}"/>
                </c:ext>
              </c:extLst>
            </c:dLbl>
            <c:dLbl>
              <c:idx val="1"/>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9777-4F93-982A-A0E2E8CF4E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spc="50" baseline="0">
                    <a:solidFill>
                      <a:schemeClr val="tx1"/>
                    </a:solidFill>
                    <a:latin typeface="+mn-lt"/>
                    <a:ea typeface="+mn-ea"/>
                    <a:cs typeface="+mn-cs"/>
                  </a:defRPr>
                </a:pPr>
                <a:endParaRPr lang="nl-NL"/>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Grafieken!$B$143:$B$144</c:f>
              <c:strCache>
                <c:ptCount val="2"/>
                <c:pt idx="0">
                  <c:v>t.o.v. totaal eigenaar-bewoners</c:v>
                </c:pt>
                <c:pt idx="1">
                  <c:v>t.o.v. eigenaar-bewoners die niet kunnen investeren</c:v>
                </c:pt>
              </c:strCache>
            </c:strRef>
          </c:cat>
          <c:val>
            <c:numRef>
              <c:f>(Datasheet!$D$24,Datasheet!$G$24)</c:f>
              <c:numCache>
                <c:formatCode>0.0%</c:formatCode>
                <c:ptCount val="2"/>
                <c:pt idx="0">
                  <c:v>0.85699999999999998</c:v>
                </c:pt>
                <c:pt idx="1">
                  <c:v>0.82199999999999995</c:v>
                </c:pt>
              </c:numCache>
            </c:numRef>
          </c:val>
          <c:extLst>
            <c:ext xmlns:c16="http://schemas.microsoft.com/office/drawing/2014/chart" uri="{C3380CC4-5D6E-409C-BE32-E72D297353CC}">
              <c16:uniqueId val="{00000003-384F-44F7-B7D8-B8C2ED6343C7}"/>
            </c:ext>
          </c:extLst>
        </c:ser>
        <c:ser>
          <c:idx val="4"/>
          <c:order val="1"/>
          <c:tx>
            <c:strRef>
              <c:f>Datasheet!$B$25</c:f>
              <c:strCache>
                <c:ptCount val="1"/>
                <c:pt idx="0">
                  <c:v>met migratieachtergrond</c:v>
                </c:pt>
              </c:strCache>
            </c:strRef>
          </c:tx>
          <c:spPr>
            <a:solidFill>
              <a:schemeClr val="accent1">
                <a:lumMod val="75000"/>
              </a:schemeClr>
            </a:solidFill>
            <a:ln>
              <a:noFill/>
            </a:ln>
            <a:effectLst/>
          </c:spPr>
          <c:invertIfNegative val="0"/>
          <c:dLbls>
            <c:dLbl>
              <c:idx val="0"/>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9777-4F93-982A-A0E2E8CF4E76}"/>
                </c:ext>
              </c:extLst>
            </c:dLbl>
            <c:dLbl>
              <c:idx val="1"/>
              <c:tx>
                <c:rich>
                  <a:bodyPr/>
                  <a:lstStyle/>
                  <a:p>
                    <a:fld id="{839AB23A-010D-4892-9592-CA048400A1CE}" type="CELLRANGE">
                      <a:rPr lang="en-US"/>
                      <a:pPr/>
                      <a:t>[CELLRANGE]</a:t>
                    </a:fld>
                    <a:endParaRPr lang="en-US" baseline="0"/>
                  </a:p>
                  <a:p>
                    <a:fld id="{7C371B1D-B6B7-4409-BCC7-019854E1FBFB}" type="VALUE">
                      <a:rPr lang="en-US"/>
                      <a:pPr/>
                      <a:t>[WAARDE]</a:t>
                    </a:fld>
                    <a:endParaRPr lang="nl-NL"/>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9777-4F93-982A-A0E2E8CF4E7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spc="50" baseline="0">
                    <a:solidFill>
                      <a:schemeClr val="bg1"/>
                    </a:solidFill>
                    <a:latin typeface="+mn-lt"/>
                    <a:ea typeface="+mn-ea"/>
                    <a:cs typeface="+mn-cs"/>
                  </a:defRPr>
                </a:pPr>
                <a:endParaRPr lang="nl-NL"/>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Grafieken!$B$143:$B$144</c:f>
              <c:strCache>
                <c:ptCount val="2"/>
                <c:pt idx="0">
                  <c:v>t.o.v. totaal eigenaar-bewoners</c:v>
                </c:pt>
                <c:pt idx="1">
                  <c:v>t.o.v. eigenaar-bewoners die niet kunnen investeren</c:v>
                </c:pt>
              </c:strCache>
            </c:strRef>
          </c:cat>
          <c:val>
            <c:numRef>
              <c:f>(Datasheet!$D$25,Datasheet!$G$25)</c:f>
              <c:numCache>
                <c:formatCode>0.0%</c:formatCode>
                <c:ptCount val="2"/>
                <c:pt idx="0">
                  <c:v>0.14299999999999999</c:v>
                </c:pt>
                <c:pt idx="1">
                  <c:v>0.17799999999999999</c:v>
                </c:pt>
              </c:numCache>
            </c:numRef>
          </c:val>
          <c:extLst>
            <c:ext xmlns:c15="http://schemas.microsoft.com/office/drawing/2012/chart" uri="{02D57815-91ED-43cb-92C2-25804820EDAC}">
              <c15:datalabelsRange>
                <c15:f>(Datasheet!$C$25,Datasheet!$L$25)</c15:f>
                <c15:dlblRangeCache>
                  <c:ptCount val="2"/>
                  <c:pt idx="0">
                    <c:v>8.000 </c:v>
                  </c:pt>
                  <c:pt idx="1">
                    <c:v>1.000</c:v>
                  </c:pt>
                </c15:dlblRangeCache>
              </c15:datalabelsRange>
            </c:ext>
            <c:ext xmlns:c16="http://schemas.microsoft.com/office/drawing/2014/chart" uri="{C3380CC4-5D6E-409C-BE32-E72D297353CC}">
              <c16:uniqueId val="{00000004-384F-44F7-B7D8-B8C2ED6343C7}"/>
            </c:ext>
          </c:extLst>
        </c:ser>
        <c:dLbls>
          <c:showLegendKey val="0"/>
          <c:showVal val="0"/>
          <c:showCatName val="0"/>
          <c:showSerName val="0"/>
          <c:showPercent val="0"/>
          <c:showBubbleSize val="0"/>
        </c:dLbls>
        <c:gapWidth val="150"/>
        <c:overlap val="100"/>
        <c:axId val="676712688"/>
        <c:axId val="676710064"/>
      </c:barChart>
      <c:catAx>
        <c:axId val="676712688"/>
        <c:scaling>
          <c:orientation val="maxMin"/>
        </c:scaling>
        <c:delete val="0"/>
        <c:axPos val="l"/>
        <c:numFmt formatCode="General" sourceLinked="1"/>
        <c:majorTickMark val="none"/>
        <c:minorTickMark val="none"/>
        <c:tickLblPos val="nextTo"/>
        <c:spPr>
          <a:noFill/>
          <a:ln w="9525" cap="flat" cmpd="sng" algn="ctr">
            <a:no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min val="0"/>
        </c:scaling>
        <c:delete val="1"/>
        <c:axPos val="t"/>
        <c:numFmt formatCode="0%" sourceLinked="0"/>
        <c:majorTickMark val="out"/>
        <c:minorTickMark val="none"/>
        <c:tickLblPos val="nextTo"/>
        <c:crossAx val="6767126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3"/>
          <c:order val="0"/>
          <c:tx>
            <c:strRef>
              <c:f>Datasheet!$B$24</c:f>
              <c:strCache>
                <c:ptCount val="1"/>
                <c:pt idx="0">
                  <c:v>geen migratieachtergrond</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spc="50" baseline="0">
                    <a:solidFill>
                      <a:schemeClr val="tx1"/>
                    </a:solidFill>
                    <a:latin typeface="+mn-lt"/>
                    <a:ea typeface="+mn-ea"/>
                    <a:cs typeface="+mn-cs"/>
                  </a:defRPr>
                </a:pPr>
                <a:endParaRPr lang="nl-NL"/>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Grafieken!$J$143:$J$144</c:f>
              <c:strCache>
                <c:ptCount val="2"/>
                <c:pt idx="0">
                  <c:v>t.o.v. totaal huishoudens</c:v>
                </c:pt>
                <c:pt idx="1">
                  <c:v>t.o.v. huishoudens waarvoor betaalbaarheid een probleem is</c:v>
                </c:pt>
              </c:strCache>
            </c:strRef>
          </c:cat>
          <c:val>
            <c:numRef>
              <c:f>Datasheet!$P$24:$Q$24</c:f>
              <c:numCache>
                <c:formatCode>0.0%</c:formatCode>
                <c:ptCount val="2"/>
                <c:pt idx="0">
                  <c:v>0.75700000000000001</c:v>
                </c:pt>
                <c:pt idx="1">
                  <c:v>0.64100000000000001</c:v>
                </c:pt>
              </c:numCache>
            </c:numRef>
          </c:val>
          <c:extLst>
            <c:ext xmlns:c16="http://schemas.microsoft.com/office/drawing/2014/chart" uri="{C3380CC4-5D6E-409C-BE32-E72D297353CC}">
              <c16:uniqueId val="{00000000-7B72-4C24-8B54-DDEDC06C83F4}"/>
            </c:ext>
          </c:extLst>
        </c:ser>
        <c:ser>
          <c:idx val="4"/>
          <c:order val="1"/>
          <c:tx>
            <c:strRef>
              <c:f>Datasheet!$B$25</c:f>
              <c:strCache>
                <c:ptCount val="1"/>
                <c:pt idx="0">
                  <c:v>met migratieachtergrond</c:v>
                </c:pt>
              </c:strCache>
            </c:strRef>
          </c:tx>
          <c:spPr>
            <a:solidFill>
              <a:schemeClr val="accent1">
                <a:lumMod val="75000"/>
              </a:schemeClr>
            </a:solidFill>
            <a:ln>
              <a:noFill/>
            </a:ln>
            <a:effectLst/>
          </c:spPr>
          <c:invertIfNegative val="0"/>
          <c:dLbls>
            <c:dLbl>
              <c:idx val="0"/>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A2F0-4423-8C41-E9B62B0E5B1A}"/>
                </c:ext>
              </c:extLst>
            </c:dLbl>
            <c:dLbl>
              <c:idx val="1"/>
              <c:tx>
                <c:rich>
                  <a:bodyPr/>
                  <a:lstStyle/>
                  <a:p>
                    <a:fld id="{54CAFE8F-6BEE-405E-829A-840632F2BD9C}" type="CELLRANGE">
                      <a:rPr lang="en-US"/>
                      <a:pPr/>
                      <a:t>[CELLRANGE]</a:t>
                    </a:fld>
                    <a:endParaRPr lang="en-US" baseline="0"/>
                  </a:p>
                  <a:p>
                    <a:fld id="{EB4696D9-85C5-4952-920A-FE8C792301E7}" type="VALUE">
                      <a:rPr lang="en-US"/>
                      <a:pPr/>
                      <a:t>[WAARDE]</a:t>
                    </a:fld>
                    <a:endParaRPr lang="nl-NL"/>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A2F0-4423-8C41-E9B62B0E5B1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spc="50" baseline="0">
                    <a:solidFill>
                      <a:schemeClr val="bg1"/>
                    </a:solidFill>
                    <a:latin typeface="+mn-lt"/>
                    <a:ea typeface="+mn-ea"/>
                    <a:cs typeface="+mn-cs"/>
                  </a:defRPr>
                </a:pPr>
                <a:endParaRPr lang="nl-NL"/>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Grafieken!$J$143:$J$144</c:f>
              <c:strCache>
                <c:ptCount val="2"/>
                <c:pt idx="0">
                  <c:v>t.o.v. totaal huishoudens</c:v>
                </c:pt>
                <c:pt idx="1">
                  <c:v>t.o.v. huishoudens waarvoor betaalbaarheid een probleem is</c:v>
                </c:pt>
              </c:strCache>
            </c:strRef>
          </c:cat>
          <c:val>
            <c:numRef>
              <c:f>Datasheet!$P$25:$Q$25</c:f>
              <c:numCache>
                <c:formatCode>0.0%</c:formatCode>
                <c:ptCount val="2"/>
                <c:pt idx="0">
                  <c:v>0.24299999999999999</c:v>
                </c:pt>
                <c:pt idx="1">
                  <c:v>0.35899999999999999</c:v>
                </c:pt>
              </c:numCache>
            </c:numRef>
          </c:val>
          <c:extLst>
            <c:ext xmlns:c15="http://schemas.microsoft.com/office/drawing/2012/chart" uri="{02D57815-91ED-43cb-92C2-25804820EDAC}">
              <c15:datalabelsRange>
                <c15:f>(Datasheet!$O$25,Datasheet!$R$25)</c15:f>
                <c15:dlblRangeCache>
                  <c:ptCount val="2"/>
                  <c:pt idx="0">
                    <c:v>26.000 </c:v>
                  </c:pt>
                  <c:pt idx="1">
                    <c:v>5.500 </c:v>
                  </c:pt>
                </c15:dlblRangeCache>
              </c15:datalabelsRange>
            </c:ext>
            <c:ext xmlns:c16="http://schemas.microsoft.com/office/drawing/2014/chart" uri="{C3380CC4-5D6E-409C-BE32-E72D297353CC}">
              <c16:uniqueId val="{00000001-7B72-4C24-8B54-DDEDC06C83F4}"/>
            </c:ext>
          </c:extLst>
        </c:ser>
        <c:dLbls>
          <c:showLegendKey val="0"/>
          <c:showVal val="0"/>
          <c:showCatName val="0"/>
          <c:showSerName val="0"/>
          <c:showPercent val="0"/>
          <c:showBubbleSize val="0"/>
        </c:dLbls>
        <c:gapWidth val="150"/>
        <c:overlap val="100"/>
        <c:axId val="676712688"/>
        <c:axId val="676710064"/>
      </c:barChart>
      <c:catAx>
        <c:axId val="676712688"/>
        <c:scaling>
          <c:orientation val="maxMin"/>
        </c:scaling>
        <c:delete val="0"/>
        <c:axPos val="l"/>
        <c:numFmt formatCode="General" sourceLinked="1"/>
        <c:majorTickMark val="none"/>
        <c:minorTickMark val="none"/>
        <c:tickLblPos val="nextTo"/>
        <c:spPr>
          <a:noFill/>
          <a:ln w="9525" cap="flat" cmpd="sng" algn="ctr">
            <a:no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min val="0"/>
        </c:scaling>
        <c:delete val="1"/>
        <c:axPos val="t"/>
        <c:numFmt formatCode="0%" sourceLinked="0"/>
        <c:majorTickMark val="out"/>
        <c:minorTickMark val="none"/>
        <c:tickLblPos val="nextTo"/>
        <c:crossAx val="6767126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3"/>
          <c:order val="0"/>
          <c:tx>
            <c:strRef>
              <c:f>Datasheet!$B$10</c:f>
              <c:strCache>
                <c:ptCount val="1"/>
                <c:pt idx="0">
                  <c:v>huur</c:v>
                </c:pt>
              </c:strCache>
            </c:strRef>
          </c:tx>
          <c:spPr>
            <a:solidFill>
              <a:schemeClr val="accent4">
                <a:lumMod val="75000"/>
              </a:schemeClr>
            </a:solidFill>
            <a:ln>
              <a:noFill/>
            </a:ln>
            <a:effectLst/>
          </c:spPr>
          <c:invertIfNegative val="0"/>
          <c:dLbls>
            <c:dLbl>
              <c:idx val="0"/>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5DD6-4F1C-9133-A341A8FD1F82}"/>
                </c:ext>
              </c:extLst>
            </c:dLbl>
            <c:dLbl>
              <c:idx val="1"/>
              <c:tx>
                <c:rich>
                  <a:bodyPr/>
                  <a:lstStyle/>
                  <a:p>
                    <a:fld id="{77E7B091-0B90-4C95-A2CF-E37983FD6B2B}" type="CELLRANGE">
                      <a:rPr lang="en-US"/>
                      <a:pPr/>
                      <a:t>[CELLRANGE]</a:t>
                    </a:fld>
                    <a:endParaRPr lang="en-US" baseline="0"/>
                  </a:p>
                  <a:p>
                    <a:fld id="{77F86659-92C1-4BD2-BB0C-88776CC9AB48}" type="VALUE">
                      <a:rPr lang="en-US"/>
                      <a:pPr/>
                      <a:t>[WAARDE]</a:t>
                    </a:fld>
                    <a:endParaRPr lang="nl-NL"/>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5DD6-4F1C-9133-A341A8FD1F8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spc="50" baseline="0">
                    <a:solidFill>
                      <a:schemeClr val="bg1"/>
                    </a:solidFill>
                    <a:latin typeface="+mn-lt"/>
                    <a:ea typeface="+mn-ea"/>
                    <a:cs typeface="+mn-cs"/>
                  </a:defRPr>
                </a:pPr>
                <a:endParaRPr lang="nl-NL"/>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Grafieken!$J$143:$J$144</c:f>
              <c:strCache>
                <c:ptCount val="2"/>
                <c:pt idx="0">
                  <c:v>t.o.v. totaal huishoudens</c:v>
                </c:pt>
                <c:pt idx="1">
                  <c:v>t.o.v. huishoudens waarvoor betaalbaarheid een probleem is</c:v>
                </c:pt>
              </c:strCache>
            </c:strRef>
          </c:cat>
          <c:val>
            <c:numRef>
              <c:f>Datasheet!$P$10:$Q$10</c:f>
              <c:numCache>
                <c:formatCode>0.0%</c:formatCode>
                <c:ptCount val="2"/>
                <c:pt idx="0">
                  <c:v>0.48</c:v>
                </c:pt>
                <c:pt idx="1">
                  <c:v>0.84199999999999997</c:v>
                </c:pt>
              </c:numCache>
            </c:numRef>
          </c:val>
          <c:extLst>
            <c:ext xmlns:c15="http://schemas.microsoft.com/office/drawing/2012/chart" uri="{02D57815-91ED-43cb-92C2-25804820EDAC}">
              <c15:datalabelsRange>
                <c15:f>(Datasheet!$O$10,Datasheet!$R$10)</c15:f>
                <c15:dlblRangeCache>
                  <c:ptCount val="2"/>
                  <c:pt idx="0">
                    <c:v>51.500 </c:v>
                  </c:pt>
                  <c:pt idx="1">
                    <c:v>12.800 </c:v>
                  </c:pt>
                </c15:dlblRangeCache>
              </c15:datalabelsRange>
            </c:ext>
            <c:ext xmlns:c16="http://schemas.microsoft.com/office/drawing/2014/chart" uri="{C3380CC4-5D6E-409C-BE32-E72D297353CC}">
              <c16:uniqueId val="{00000000-047B-4A5A-884F-0526B72E4FD9}"/>
            </c:ext>
          </c:extLst>
        </c:ser>
        <c:ser>
          <c:idx val="4"/>
          <c:order val="1"/>
          <c:tx>
            <c:strRef>
              <c:f>Datasheet!$B$11</c:f>
              <c:strCache>
                <c:ptCount val="1"/>
                <c:pt idx="0">
                  <c:v>koop</c:v>
                </c:pt>
              </c:strCache>
            </c:strRef>
          </c:tx>
          <c:spPr>
            <a:solidFill>
              <a:schemeClr val="accent4">
                <a:lumMod val="60000"/>
                <a:lumOff val="40000"/>
              </a:schemeClr>
            </a:solidFill>
            <a:ln>
              <a:noFill/>
            </a:ln>
            <a:effectLst/>
          </c:spPr>
          <c:invertIfNegative val="0"/>
          <c:dLbls>
            <c:dLbl>
              <c:idx val="0"/>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B7A3-4A5D-9B9B-2446DAFA7A49}"/>
                </c:ext>
              </c:extLst>
            </c:dLbl>
            <c:dLbl>
              <c:idx val="1"/>
              <c:tx>
                <c:rich>
                  <a:bodyPr/>
                  <a:lstStyle/>
                  <a:p>
                    <a:fld id="{E50729DA-4123-4A70-A4AB-BD6C12F42481}" type="CELLRANGE">
                      <a:rPr lang="en-US"/>
                      <a:pPr/>
                      <a:t>[CELLRANGE]</a:t>
                    </a:fld>
                    <a:endParaRPr lang="en-US" baseline="0"/>
                  </a:p>
                  <a:p>
                    <a:fld id="{7DAB1CCD-E056-4AD3-A7A4-24868C491093}" type="VALUE">
                      <a:rPr lang="en-US"/>
                      <a:pPr/>
                      <a:t>[WAARDE]</a:t>
                    </a:fld>
                    <a:endParaRPr lang="nl-NL"/>
                  </a:p>
                </c:rich>
              </c:tx>
              <c:showLegendKey val="0"/>
              <c:showVal val="1"/>
              <c:showCatName val="0"/>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B7A3-4A5D-9B9B-2446DAFA7A4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spc="50" baseline="0">
                    <a:solidFill>
                      <a:schemeClr val="bg1"/>
                    </a:solidFill>
                    <a:latin typeface="+mn-lt"/>
                    <a:ea typeface="+mn-ea"/>
                    <a:cs typeface="+mn-cs"/>
                  </a:defRPr>
                </a:pPr>
                <a:endParaRPr lang="nl-NL"/>
              </a:p>
            </c:txPr>
            <c:showLegendKey val="0"/>
            <c:showVal val="1"/>
            <c:showCatName val="0"/>
            <c:showSerName val="0"/>
            <c:showPercent val="0"/>
            <c:showBubbleSize val="0"/>
            <c:separator>
</c:separator>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Grafieken!$J$143:$J$144</c:f>
              <c:strCache>
                <c:ptCount val="2"/>
                <c:pt idx="0">
                  <c:v>t.o.v. totaal huishoudens</c:v>
                </c:pt>
                <c:pt idx="1">
                  <c:v>t.o.v. huishoudens waarvoor betaalbaarheid een probleem is</c:v>
                </c:pt>
              </c:strCache>
            </c:strRef>
          </c:cat>
          <c:val>
            <c:numRef>
              <c:f>Datasheet!$P$11:$Q$11</c:f>
              <c:numCache>
                <c:formatCode>0.0%</c:formatCode>
                <c:ptCount val="2"/>
                <c:pt idx="0">
                  <c:v>0.52</c:v>
                </c:pt>
                <c:pt idx="1">
                  <c:v>0.158</c:v>
                </c:pt>
              </c:numCache>
            </c:numRef>
          </c:val>
          <c:extLst>
            <c:ext xmlns:c15="http://schemas.microsoft.com/office/drawing/2012/chart" uri="{02D57815-91ED-43cb-92C2-25804820EDAC}">
              <c15:datalabelsRange>
                <c15:f>(Datasheet!$O$11,Datasheet!$R$11)</c15:f>
                <c15:dlblRangeCache>
                  <c:ptCount val="2"/>
                  <c:pt idx="0">
                    <c:v>55.800 </c:v>
                  </c:pt>
                  <c:pt idx="1">
                    <c:v>2.400 </c:v>
                  </c:pt>
                </c15:dlblRangeCache>
              </c15:datalabelsRange>
            </c:ext>
            <c:ext xmlns:c16="http://schemas.microsoft.com/office/drawing/2014/chart" uri="{C3380CC4-5D6E-409C-BE32-E72D297353CC}">
              <c16:uniqueId val="{00000001-047B-4A5A-884F-0526B72E4FD9}"/>
            </c:ext>
          </c:extLst>
        </c:ser>
        <c:dLbls>
          <c:showLegendKey val="0"/>
          <c:showVal val="0"/>
          <c:showCatName val="0"/>
          <c:showSerName val="0"/>
          <c:showPercent val="0"/>
          <c:showBubbleSize val="0"/>
        </c:dLbls>
        <c:gapWidth val="150"/>
        <c:overlap val="100"/>
        <c:axId val="676712688"/>
        <c:axId val="676710064"/>
      </c:barChart>
      <c:catAx>
        <c:axId val="676712688"/>
        <c:scaling>
          <c:orientation val="maxMin"/>
        </c:scaling>
        <c:delete val="0"/>
        <c:axPos val="l"/>
        <c:numFmt formatCode="General" sourceLinked="1"/>
        <c:majorTickMark val="none"/>
        <c:minorTickMark val="none"/>
        <c:tickLblPos val="nextTo"/>
        <c:spPr>
          <a:noFill/>
          <a:ln w="9525" cap="flat" cmpd="sng" algn="ctr">
            <a:noFill/>
            <a:round/>
          </a:ln>
          <a:effectLst/>
        </c:spPr>
        <c:txPr>
          <a:bodyPr rot="-5400000" spcFirstLastPara="1" vertOverflow="ellipsis"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scaling>
        <c:delete val="1"/>
        <c:axPos val="t"/>
        <c:numFmt formatCode="0%" sourceLinked="0"/>
        <c:majorTickMark val="none"/>
        <c:minorTickMark val="none"/>
        <c:tickLblPos val="nextTo"/>
        <c:crossAx val="6767126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1-2B9B-45D2-ACAB-39FD9E125F73}"/>
              </c:ext>
            </c:extLst>
          </c:dPt>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03-2B9B-45D2-ACAB-39FD9E125F73}"/>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5-2B9B-45D2-ACAB-39FD9E125F73}"/>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2B9B-45D2-ACAB-39FD9E125F73}"/>
              </c:ext>
            </c:extLst>
          </c:dPt>
          <c:dPt>
            <c:idx val="4"/>
            <c:invertIfNegative val="0"/>
            <c:bubble3D val="0"/>
            <c:spPr>
              <a:solidFill>
                <a:schemeClr val="accent4">
                  <a:lumMod val="50000"/>
                </a:schemeClr>
              </a:solidFill>
              <a:ln>
                <a:noFill/>
              </a:ln>
              <a:effectLst/>
            </c:spPr>
            <c:extLst>
              <c:ext xmlns:c16="http://schemas.microsoft.com/office/drawing/2014/chart" uri="{C3380CC4-5D6E-409C-BE32-E72D297353CC}">
                <c16:uniqueId val="{00000009-2B9B-45D2-ACAB-39FD9E125F73}"/>
              </c:ext>
            </c:extLst>
          </c:dPt>
          <c:dLbls>
            <c:dLbl>
              <c:idx val="0"/>
              <c:layout/>
              <c:tx>
                <c:rich>
                  <a:bodyPr/>
                  <a:lstStyle/>
                  <a:p>
                    <a:fld id="{5F920887-5D9C-489B-AC94-5E8E51C2E6CE}"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2B9B-45D2-ACAB-39FD9E125F73}"/>
                </c:ext>
              </c:extLst>
            </c:dLbl>
            <c:dLbl>
              <c:idx val="1"/>
              <c:layout/>
              <c:tx>
                <c:rich>
                  <a:bodyPr/>
                  <a:lstStyle/>
                  <a:p>
                    <a:fld id="{0F7983F8-DCDE-4BEE-A346-B730EA2A7053}"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2B9B-45D2-ACAB-39FD9E125F73}"/>
                </c:ext>
              </c:extLst>
            </c:dLbl>
            <c:dLbl>
              <c:idx val="2"/>
              <c:layout/>
              <c:tx>
                <c:rich>
                  <a:bodyPr/>
                  <a:lstStyle/>
                  <a:p>
                    <a:fld id="{E94B1DDE-A0AA-4307-A587-9BA3343BCC62}"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2B9B-45D2-ACAB-39FD9E125F73}"/>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nl-NL"/>
              </a:p>
            </c:txPr>
            <c:dLblPos val="inEnd"/>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(Datasheet!$A$5,Datasheet!$B$6,Datasheet!$B$7)</c:f>
              <c:strCache>
                <c:ptCount val="3"/>
                <c:pt idx="0">
                  <c:v>Totaal</c:v>
                </c:pt>
                <c:pt idx="1">
                  <c:v>hoge energierekening</c:v>
                </c:pt>
                <c:pt idx="2">
                  <c:v>bestedingsrisico</c:v>
                </c:pt>
              </c:strCache>
            </c:strRef>
          </c:cat>
          <c:val>
            <c:numRef>
              <c:f>Datasheet!$Q$5:$Q$7</c:f>
              <c:numCache>
                <c:formatCode>0.0%</c:formatCode>
                <c:ptCount val="3"/>
                <c:pt idx="0">
                  <c:v>0.14199999999999999</c:v>
                </c:pt>
                <c:pt idx="1">
                  <c:v>7.6999999999999999E-2</c:v>
                </c:pt>
                <c:pt idx="2">
                  <c:v>0.107</c:v>
                </c:pt>
              </c:numCache>
            </c:numRef>
          </c:val>
          <c:extLst>
            <c:ext xmlns:c15="http://schemas.microsoft.com/office/drawing/2012/chart" uri="{02D57815-91ED-43cb-92C2-25804820EDAC}">
              <c15:datalabelsRange>
                <c15:f>Datasheet!$R$5:$R$7</c15:f>
                <c15:dlblRangeCache>
                  <c:ptCount val="3"/>
                  <c:pt idx="0">
                    <c:v>15.200 </c:v>
                  </c:pt>
                  <c:pt idx="1">
                    <c:v>8.300 </c:v>
                  </c:pt>
                  <c:pt idx="2">
                    <c:v>11.500 </c:v>
                  </c:pt>
                </c15:dlblRangeCache>
              </c15:datalabelsRange>
            </c:ext>
            <c:ext xmlns:c16="http://schemas.microsoft.com/office/drawing/2014/chart" uri="{C3380CC4-5D6E-409C-BE32-E72D297353CC}">
              <c16:uniqueId val="{0000000A-2B9B-45D2-ACAB-39FD9E125F73}"/>
            </c:ext>
          </c:extLst>
        </c:ser>
        <c:dLbls>
          <c:showLegendKey val="0"/>
          <c:showVal val="0"/>
          <c:showCatName val="0"/>
          <c:showSerName val="0"/>
          <c:showPercent val="0"/>
          <c:showBubbleSize val="0"/>
        </c:dLbls>
        <c:gapWidth val="175"/>
        <c:overlap val="-27"/>
        <c:axId val="603063648"/>
        <c:axId val="603064632"/>
      </c:barChart>
      <c:catAx>
        <c:axId val="603063648"/>
        <c:scaling>
          <c:orientation val="maxMin"/>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03064632"/>
        <c:crosses val="autoZero"/>
        <c:auto val="1"/>
        <c:lblAlgn val="ctr"/>
        <c:lblOffset val="100"/>
        <c:noMultiLvlLbl val="0"/>
      </c:catAx>
      <c:valAx>
        <c:axId val="603064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a:t>Percentage huishoudens waarvoor de betaalbaaheid een probleem is</a:t>
                </a:r>
              </a:p>
            </c:rich>
          </c:tx>
          <c:layout>
            <c:manualLayout>
              <c:xMode val="edge"/>
              <c:yMode val="edge"/>
              <c:x val="2.2268615170494086E-2"/>
              <c:y val="4.876531058617673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03063648"/>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baseline="0">
          <a:solidFill>
            <a:schemeClr val="tx1"/>
          </a:solidFill>
        </a:defRPr>
      </a:pPr>
      <a:endParaRPr lang="nl-N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Grafieken!$B$143</c:f>
              <c:strCache>
                <c:ptCount val="1"/>
                <c:pt idx="0">
                  <c:v>t.o.v. totaal eigenaar-bewoners</c:v>
                </c:pt>
              </c:strCache>
            </c:strRef>
          </c:tx>
          <c:spPr>
            <a:solidFill>
              <a:schemeClr val="accent1"/>
            </a:solidFill>
            <a:ln>
              <a:noFill/>
            </a:ln>
            <a:effectLst/>
          </c:spPr>
          <c:invertIfNegative val="0"/>
          <c:dLbls>
            <c:delete val="1"/>
          </c:dLbls>
          <c:cat>
            <c:strRef>
              <c:f>Datasheet!$B$13:$B$16</c:f>
              <c:strCache>
                <c:ptCount val="4"/>
                <c:pt idx="0">
                  <c:v>35 jaar of jonger</c:v>
                </c:pt>
                <c:pt idx="1">
                  <c:v>36 tot 55 jaar</c:v>
                </c:pt>
                <c:pt idx="2">
                  <c:v>56 tot 75 jaar</c:v>
                </c:pt>
                <c:pt idx="3">
                  <c:v>ouder dan 75 jaar</c:v>
                </c:pt>
              </c:strCache>
            </c:strRef>
          </c:cat>
          <c:val>
            <c:numRef>
              <c:f>Datasheet!$D$13:$D$16</c:f>
              <c:numCache>
                <c:formatCode>0.0%</c:formatCode>
                <c:ptCount val="4"/>
                <c:pt idx="0">
                  <c:v>0.11799999999999999</c:v>
                </c:pt>
                <c:pt idx="1">
                  <c:v>0.42899999999999999</c:v>
                </c:pt>
                <c:pt idx="2">
                  <c:v>0.36399999999999999</c:v>
                </c:pt>
                <c:pt idx="3">
                  <c:v>8.8999999999999996E-2</c:v>
                </c:pt>
              </c:numCache>
            </c:numRef>
          </c:val>
          <c:extLst>
            <c:ext xmlns:c16="http://schemas.microsoft.com/office/drawing/2014/chart" uri="{C3380CC4-5D6E-409C-BE32-E72D297353CC}">
              <c16:uniqueId val="{00000000-AF5E-4C9C-86B3-7282A0E63E3D}"/>
            </c:ext>
          </c:extLst>
        </c:ser>
        <c:ser>
          <c:idx val="1"/>
          <c:order val="1"/>
          <c:tx>
            <c:strRef>
              <c:f>Grafieken!$B$144</c:f>
              <c:strCache>
                <c:ptCount val="1"/>
                <c:pt idx="0">
                  <c:v>t.o.v. eigenaar-bewoners die niet kunnen investeren</c:v>
                </c:pt>
              </c:strCache>
            </c:strRef>
          </c:tx>
          <c:spPr>
            <a:solidFill>
              <a:schemeClr val="accent2"/>
            </a:solidFill>
            <a:ln>
              <a:noFill/>
            </a:ln>
            <a:effectLst/>
          </c:spPr>
          <c:invertIfNegative val="0"/>
          <c:dLbls>
            <c:dLbl>
              <c:idx val="0"/>
              <c:tx>
                <c:rich>
                  <a:bodyPr/>
                  <a:lstStyle/>
                  <a:p>
                    <a:fld id="{39DE89F9-AD77-4A7E-B172-E1BEA5CC17D9}" type="CELLRANGE">
                      <a:rPr lang="en-US"/>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F5E-4C9C-86B3-7282A0E63E3D}"/>
                </c:ext>
              </c:extLst>
            </c:dLbl>
            <c:dLbl>
              <c:idx val="1"/>
              <c:tx>
                <c:rich>
                  <a:bodyPr/>
                  <a:lstStyle/>
                  <a:p>
                    <a:fld id="{762993ED-9EF0-4167-B5E6-5651622767F0}"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F5E-4C9C-86B3-7282A0E63E3D}"/>
                </c:ext>
              </c:extLst>
            </c:dLbl>
            <c:dLbl>
              <c:idx val="2"/>
              <c:tx>
                <c:rich>
                  <a:bodyPr/>
                  <a:lstStyle/>
                  <a:p>
                    <a:fld id="{5DFFBEAD-51EA-4D7D-9E25-A1024770002C}"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F5E-4C9C-86B3-7282A0E63E3D}"/>
                </c:ext>
              </c:extLst>
            </c:dLbl>
            <c:dLbl>
              <c:idx val="3"/>
              <c:tx>
                <c:rich>
                  <a:bodyPr/>
                  <a:lstStyle/>
                  <a:p>
                    <a:fld id="{E578AD5C-4666-4240-B425-A74C1966E555}"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F5E-4C9C-86B3-7282A0E63E3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Datasheet!$B$13:$B$16</c:f>
              <c:strCache>
                <c:ptCount val="4"/>
                <c:pt idx="0">
                  <c:v>35 jaar of jonger</c:v>
                </c:pt>
                <c:pt idx="1">
                  <c:v>36 tot 55 jaar</c:v>
                </c:pt>
                <c:pt idx="2">
                  <c:v>56 tot 75 jaar</c:v>
                </c:pt>
                <c:pt idx="3">
                  <c:v>ouder dan 75 jaar</c:v>
                </c:pt>
              </c:strCache>
            </c:strRef>
          </c:cat>
          <c:val>
            <c:numRef>
              <c:f>Datasheet!$G$13:$G$16</c:f>
              <c:numCache>
                <c:formatCode>0.0%</c:formatCode>
                <c:ptCount val="4"/>
                <c:pt idx="0">
                  <c:v>9.0999999999999998E-2</c:v>
                </c:pt>
                <c:pt idx="1">
                  <c:v>0.33600000000000002</c:v>
                </c:pt>
                <c:pt idx="2">
                  <c:v>0.186</c:v>
                </c:pt>
                <c:pt idx="3">
                  <c:v>0.38800000000000001</c:v>
                </c:pt>
              </c:numCache>
            </c:numRef>
          </c:val>
          <c:extLst>
            <c:ext xmlns:c15="http://schemas.microsoft.com/office/drawing/2012/chart" uri="{02D57815-91ED-43cb-92C2-25804820EDAC}">
              <c15:datalabelsRange>
                <c15:f>Datasheet!$L$13:$L$16</c15:f>
                <c15:dlblRangeCache>
                  <c:ptCount val="4"/>
                  <c:pt idx="0">
                    <c:v>500</c:v>
                  </c:pt>
                  <c:pt idx="1">
                    <c:v>1.900</c:v>
                  </c:pt>
                  <c:pt idx="2">
                    <c:v>1.100</c:v>
                  </c:pt>
                  <c:pt idx="3">
                    <c:v>2.200</c:v>
                  </c:pt>
                </c15:dlblRangeCache>
              </c15:datalabelsRange>
            </c:ext>
            <c:ext xmlns:c16="http://schemas.microsoft.com/office/drawing/2014/chart" uri="{C3380CC4-5D6E-409C-BE32-E72D297353CC}">
              <c16:uniqueId val="{00000001-AF5E-4C9C-86B3-7282A0E63E3D}"/>
            </c:ext>
          </c:extLst>
        </c:ser>
        <c:dLbls>
          <c:dLblPos val="outEnd"/>
          <c:showLegendKey val="0"/>
          <c:showVal val="1"/>
          <c:showCatName val="0"/>
          <c:showSerName val="0"/>
          <c:showPercent val="0"/>
          <c:showBubbleSize val="0"/>
        </c:dLbls>
        <c:gapWidth val="125"/>
        <c:overlap val="50"/>
        <c:axId val="676712688"/>
        <c:axId val="676710064"/>
      </c:barChart>
      <c:catAx>
        <c:axId val="676712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baseline="0">
                    <a:solidFill>
                      <a:schemeClr val="tx1"/>
                    </a:solidFill>
                  </a:rPr>
                  <a:t>Leeftijdscategorie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baseline="0">
                    <a:solidFill>
                      <a:schemeClr val="tx1"/>
                    </a:solidFill>
                  </a:rPr>
                  <a:t>Percentage eigeinaar-bewoners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767126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Grafieken!$J$143</c:f>
              <c:strCache>
                <c:ptCount val="1"/>
                <c:pt idx="0">
                  <c:v>t.o.v. totaal huishoudens</c:v>
                </c:pt>
              </c:strCache>
            </c:strRef>
          </c:tx>
          <c:spPr>
            <a:solidFill>
              <a:schemeClr val="accent1"/>
            </a:solidFill>
            <a:ln>
              <a:noFill/>
            </a:ln>
            <a:effectLst/>
          </c:spPr>
          <c:invertIfNegative val="0"/>
          <c:cat>
            <c:strRef>
              <c:f>Datasheet!$B$13:$B$16</c:f>
              <c:strCache>
                <c:ptCount val="4"/>
                <c:pt idx="0">
                  <c:v>35 jaar of jonger</c:v>
                </c:pt>
                <c:pt idx="1">
                  <c:v>36 tot 55 jaar</c:v>
                </c:pt>
                <c:pt idx="2">
                  <c:v>56 tot 75 jaar</c:v>
                </c:pt>
                <c:pt idx="3">
                  <c:v>ouder dan 75 jaar</c:v>
                </c:pt>
              </c:strCache>
            </c:strRef>
          </c:cat>
          <c:val>
            <c:numRef>
              <c:f>Datasheet!$P$13:$P$16</c:f>
              <c:numCache>
                <c:formatCode>0.0%</c:formatCode>
                <c:ptCount val="4"/>
                <c:pt idx="0">
                  <c:v>0.21299999999999999</c:v>
                </c:pt>
                <c:pt idx="1">
                  <c:v>0.36399999999999999</c:v>
                </c:pt>
                <c:pt idx="2">
                  <c:v>0.316</c:v>
                </c:pt>
                <c:pt idx="3">
                  <c:v>0.106</c:v>
                </c:pt>
              </c:numCache>
            </c:numRef>
          </c:val>
          <c:extLst>
            <c:ext xmlns:c16="http://schemas.microsoft.com/office/drawing/2014/chart" uri="{C3380CC4-5D6E-409C-BE32-E72D297353CC}">
              <c16:uniqueId val="{00000000-2466-47EF-824F-611D54FB3BE6}"/>
            </c:ext>
          </c:extLst>
        </c:ser>
        <c:ser>
          <c:idx val="1"/>
          <c:order val="1"/>
          <c:tx>
            <c:strRef>
              <c:f>Grafieken!$J$144</c:f>
              <c:strCache>
                <c:ptCount val="1"/>
                <c:pt idx="0">
                  <c:v>t.o.v. huishoudens waarvoor betaalbaarheid een probleem is</c:v>
                </c:pt>
              </c:strCache>
            </c:strRef>
          </c:tx>
          <c:spPr>
            <a:solidFill>
              <a:schemeClr val="accent2"/>
            </a:solidFill>
            <a:ln>
              <a:noFill/>
            </a:ln>
            <a:effectLst/>
          </c:spPr>
          <c:invertIfNegative val="0"/>
          <c:dLbls>
            <c:dLbl>
              <c:idx val="0"/>
              <c:tx>
                <c:rich>
                  <a:bodyPr/>
                  <a:lstStyle/>
                  <a:p>
                    <a:fld id="{6EB1261E-047F-4B4D-8B57-340D4F163C04}"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2466-47EF-824F-611D54FB3BE6}"/>
                </c:ext>
              </c:extLst>
            </c:dLbl>
            <c:dLbl>
              <c:idx val="1"/>
              <c:tx>
                <c:rich>
                  <a:bodyPr/>
                  <a:lstStyle/>
                  <a:p>
                    <a:fld id="{82F7C7A9-3D4A-4ABD-98E0-B1809B03DEE0}"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2466-47EF-824F-611D54FB3BE6}"/>
                </c:ext>
              </c:extLst>
            </c:dLbl>
            <c:dLbl>
              <c:idx val="2"/>
              <c:tx>
                <c:rich>
                  <a:bodyPr/>
                  <a:lstStyle/>
                  <a:p>
                    <a:fld id="{3AB0A14A-CD8C-488B-8128-3602F523866D}"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2466-47EF-824F-611D54FB3BE6}"/>
                </c:ext>
              </c:extLst>
            </c:dLbl>
            <c:dLbl>
              <c:idx val="3"/>
              <c:tx>
                <c:rich>
                  <a:bodyPr/>
                  <a:lstStyle/>
                  <a:p>
                    <a:fld id="{2C00F886-5B11-4142-8C73-BF9DA2ED8323}" type="CELLRANGE">
                      <a:rPr lang="en-US">
                        <a:solidFill>
                          <a:schemeClr val="bg1"/>
                        </a:solidFill>
                      </a:rPr>
                      <a:pPr/>
                      <a:t>[CELLRANGE]</a:t>
                    </a:fld>
                    <a:endParaRPr lang="nl-NL"/>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466-47EF-824F-611D54FB3BE6}"/>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Datasheet!$B$13:$B$16</c:f>
              <c:strCache>
                <c:ptCount val="4"/>
                <c:pt idx="0">
                  <c:v>35 jaar of jonger</c:v>
                </c:pt>
                <c:pt idx="1">
                  <c:v>36 tot 55 jaar</c:v>
                </c:pt>
                <c:pt idx="2">
                  <c:v>56 tot 75 jaar</c:v>
                </c:pt>
                <c:pt idx="3">
                  <c:v>ouder dan 75 jaar</c:v>
                </c:pt>
              </c:strCache>
            </c:strRef>
          </c:cat>
          <c:val>
            <c:numRef>
              <c:f>Datasheet!$Q$13:$Q$16</c:f>
              <c:numCache>
                <c:formatCode>0.0%</c:formatCode>
                <c:ptCount val="4"/>
                <c:pt idx="0">
                  <c:v>0.45900000000000002</c:v>
                </c:pt>
                <c:pt idx="1">
                  <c:v>0.26100000000000001</c:v>
                </c:pt>
                <c:pt idx="2">
                  <c:v>0.20100000000000001</c:v>
                </c:pt>
                <c:pt idx="3">
                  <c:v>7.9000000000000001E-2</c:v>
                </c:pt>
              </c:numCache>
            </c:numRef>
          </c:val>
          <c:extLst>
            <c:ext xmlns:c15="http://schemas.microsoft.com/office/drawing/2012/chart" uri="{02D57815-91ED-43cb-92C2-25804820EDAC}">
              <c15:datalabelsRange>
                <c15:f>Datasheet!$R$13:$R$16</c15:f>
                <c15:dlblRangeCache>
                  <c:ptCount val="4"/>
                  <c:pt idx="0">
                    <c:v>7.000 </c:v>
                  </c:pt>
                  <c:pt idx="1">
                    <c:v>4.000 </c:v>
                  </c:pt>
                  <c:pt idx="2">
                    <c:v>3.100 </c:v>
                  </c:pt>
                  <c:pt idx="3">
                    <c:v>1.200 </c:v>
                  </c:pt>
                </c15:dlblRangeCache>
              </c15:datalabelsRange>
            </c:ext>
            <c:ext xmlns:c16="http://schemas.microsoft.com/office/drawing/2014/chart" uri="{C3380CC4-5D6E-409C-BE32-E72D297353CC}">
              <c16:uniqueId val="{00000001-2466-47EF-824F-611D54FB3BE6}"/>
            </c:ext>
          </c:extLst>
        </c:ser>
        <c:dLbls>
          <c:showLegendKey val="0"/>
          <c:showVal val="0"/>
          <c:showCatName val="0"/>
          <c:showSerName val="0"/>
          <c:showPercent val="0"/>
          <c:showBubbleSize val="0"/>
        </c:dLbls>
        <c:gapWidth val="125"/>
        <c:overlap val="50"/>
        <c:axId val="676712688"/>
        <c:axId val="676710064"/>
      </c:barChart>
      <c:catAx>
        <c:axId val="676712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baseline="0">
                    <a:solidFill>
                      <a:schemeClr val="tx1"/>
                    </a:solidFill>
                  </a:rPr>
                  <a:t>Leeftijdscategorie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baseline="0">
                    <a:solidFill>
                      <a:schemeClr val="tx1"/>
                    </a:solidFill>
                  </a:rPr>
                  <a:t>Percentage huishoudens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76712688"/>
        <c:crosses val="autoZero"/>
        <c:crossBetween val="between"/>
        <c:majorUnit val="0.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Grafieken!$B$143</c:f>
              <c:strCache>
                <c:ptCount val="1"/>
                <c:pt idx="0">
                  <c:v>t.o.v. totaal eigenaar-bewoners</c:v>
                </c:pt>
              </c:strCache>
            </c:strRef>
          </c:tx>
          <c:spPr>
            <a:solidFill>
              <a:schemeClr val="accent1"/>
            </a:solidFill>
            <a:ln>
              <a:noFill/>
            </a:ln>
            <a:effectLst/>
          </c:spPr>
          <c:invertIfNegative val="0"/>
          <c:dLbls>
            <c:delete val="1"/>
          </c:dLbls>
          <c:cat>
            <c:strRef>
              <c:f>Datasheet!$B$18:$B$22</c:f>
              <c:strCache>
                <c:ptCount val="5"/>
                <c:pt idx="0">
                  <c:v>loon</c:v>
                </c:pt>
                <c:pt idx="1">
                  <c:v>zelfstandige</c:v>
                </c:pt>
                <c:pt idx="2">
                  <c:v>uitkering</c:v>
                </c:pt>
                <c:pt idx="3">
                  <c:v>pensioen</c:v>
                </c:pt>
                <c:pt idx="4">
                  <c:v>overig</c:v>
                </c:pt>
              </c:strCache>
            </c:strRef>
          </c:cat>
          <c:val>
            <c:numRef>
              <c:f>Datasheet!$D$18:$D$22</c:f>
              <c:numCache>
                <c:formatCode>0.0%</c:formatCode>
                <c:ptCount val="5"/>
                <c:pt idx="0">
                  <c:v>0.65200000000000002</c:v>
                </c:pt>
                <c:pt idx="1">
                  <c:v>6.4000000000000001E-2</c:v>
                </c:pt>
                <c:pt idx="2">
                  <c:v>3.5999999999999997E-2</c:v>
                </c:pt>
                <c:pt idx="3">
                  <c:v>0.23899999999999999</c:v>
                </c:pt>
                <c:pt idx="4">
                  <c:v>8.9999999999999993E-3</c:v>
                </c:pt>
              </c:numCache>
            </c:numRef>
          </c:val>
          <c:extLst>
            <c:ext xmlns:c16="http://schemas.microsoft.com/office/drawing/2014/chart" uri="{C3380CC4-5D6E-409C-BE32-E72D297353CC}">
              <c16:uniqueId val="{00000000-52F6-4380-8F7D-7B6AD759FE4E}"/>
            </c:ext>
          </c:extLst>
        </c:ser>
        <c:ser>
          <c:idx val="1"/>
          <c:order val="1"/>
          <c:tx>
            <c:strRef>
              <c:f>Grafieken!$B$144</c:f>
              <c:strCache>
                <c:ptCount val="1"/>
                <c:pt idx="0">
                  <c:v>t.o.v. eigenaar-bewoners die niet kunnen investeren</c:v>
                </c:pt>
              </c:strCache>
            </c:strRef>
          </c:tx>
          <c:spPr>
            <a:solidFill>
              <a:schemeClr val="accent2"/>
            </a:solidFill>
            <a:ln>
              <a:noFill/>
            </a:ln>
            <a:effectLst/>
          </c:spPr>
          <c:invertIfNegative val="0"/>
          <c:dLbls>
            <c:dLbl>
              <c:idx val="0"/>
              <c:tx>
                <c:rich>
                  <a:bodyPr/>
                  <a:lstStyle/>
                  <a:p>
                    <a:fld id="{3B4812BC-324A-48FA-9864-AFCA7089CA4D}"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52F6-4380-8F7D-7B6AD759FE4E}"/>
                </c:ext>
              </c:extLst>
            </c:dLbl>
            <c:dLbl>
              <c:idx val="1"/>
              <c:tx>
                <c:rich>
                  <a:bodyPr/>
                  <a:lstStyle/>
                  <a:p>
                    <a:fld id="{A307806C-6E33-48D9-B31B-1194EFA9ECEA}"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2F6-4380-8F7D-7B6AD759FE4E}"/>
                </c:ext>
              </c:extLst>
            </c:dLbl>
            <c:dLbl>
              <c:idx val="2"/>
              <c:tx>
                <c:rich>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fld id="{83007F6F-47BC-4CB3-8EFC-32C83E0E077E}" type="CELLRANGE">
                      <a:rPr lang="en-US">
                        <a:solidFill>
                          <a:schemeClr val="tx1"/>
                        </a:solidFill>
                      </a:rPr>
                      <a:pPr>
                        <a:defRPr b="1">
                          <a:solidFill>
                            <a:schemeClr val="tx1"/>
                          </a:solidFill>
                        </a:defRPr>
                      </a:pPr>
                      <a:t>[CELLRANGE]</a:t>
                    </a:fld>
                    <a:endParaRPr lang="nl-NL"/>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nl-NL"/>
                </a:p>
              </c:tx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2F6-4380-8F7D-7B6AD759FE4E}"/>
                </c:ext>
              </c:extLst>
            </c:dLbl>
            <c:dLbl>
              <c:idx val="3"/>
              <c:tx>
                <c:rich>
                  <a:bodyPr/>
                  <a:lstStyle/>
                  <a:p>
                    <a:fld id="{1048CA1D-E994-40F8-84CC-0277952B1674}" type="CELLRANGE">
                      <a:rPr lang="nl-NL"/>
                      <a:pPr/>
                      <a:t>[CELLRANGE]</a:t>
                    </a:fld>
                    <a:endParaRPr lang="nl-NL"/>
                  </a:p>
                </c:rich>
              </c:tx>
              <c:dLblPos val="inEnd"/>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2F6-4380-8F7D-7B6AD759FE4E}"/>
                </c:ext>
              </c:extLst>
            </c:dLbl>
            <c:dLbl>
              <c:idx val="4"/>
              <c:tx>
                <c:rich>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fld id="{7130D064-9369-46A0-A868-709A19E81363}" type="CELLRANGE">
                      <a:rPr lang="en-US">
                        <a:solidFill>
                          <a:schemeClr val="tx1"/>
                        </a:solidFill>
                      </a:rPr>
                      <a:pPr>
                        <a:defRPr b="1">
                          <a:solidFill>
                            <a:schemeClr val="tx1"/>
                          </a:solidFill>
                        </a:defRPr>
                      </a:pPr>
                      <a:t>[CELLRANGE]</a:t>
                    </a:fld>
                    <a:endParaRPr lang="nl-NL"/>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nl-NL"/>
                </a:p>
              </c:txPr>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2F6-4380-8F7D-7B6AD759FE4E}"/>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in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Datasheet!$B$18:$B$22</c:f>
              <c:strCache>
                <c:ptCount val="5"/>
                <c:pt idx="0">
                  <c:v>loon</c:v>
                </c:pt>
                <c:pt idx="1">
                  <c:v>zelfstandige</c:v>
                </c:pt>
                <c:pt idx="2">
                  <c:v>uitkering</c:v>
                </c:pt>
                <c:pt idx="3">
                  <c:v>pensioen</c:v>
                </c:pt>
                <c:pt idx="4">
                  <c:v>overig</c:v>
                </c:pt>
              </c:strCache>
            </c:strRef>
          </c:cat>
          <c:val>
            <c:numRef>
              <c:f>Datasheet!$G$18:$G$22</c:f>
              <c:numCache>
                <c:formatCode>0.0%</c:formatCode>
                <c:ptCount val="5"/>
                <c:pt idx="0">
                  <c:v>0.35299999999999998</c:v>
                </c:pt>
                <c:pt idx="1">
                  <c:v>9.1999999999999998E-2</c:v>
                </c:pt>
                <c:pt idx="2">
                  <c:v>7.0999999999999994E-2</c:v>
                </c:pt>
                <c:pt idx="3">
                  <c:v>0.44700000000000001</c:v>
                </c:pt>
                <c:pt idx="4">
                  <c:v>3.6999999999999998E-2</c:v>
                </c:pt>
              </c:numCache>
            </c:numRef>
          </c:val>
          <c:extLst>
            <c:ext xmlns:c15="http://schemas.microsoft.com/office/drawing/2012/chart" uri="{02D57815-91ED-43cb-92C2-25804820EDAC}">
              <c15:datalabelsRange>
                <c15:f>Datasheet!$L$18:$L$22</c15:f>
                <c15:dlblRangeCache>
                  <c:ptCount val="5"/>
                  <c:pt idx="0">
                    <c:v>2.000</c:v>
                  </c:pt>
                  <c:pt idx="1">
                    <c:v>500</c:v>
                  </c:pt>
                  <c:pt idx="2">
                    <c:v>400</c:v>
                  </c:pt>
                  <c:pt idx="3">
                    <c:v>2.500</c:v>
                  </c:pt>
                  <c:pt idx="4">
                    <c:v>200</c:v>
                  </c:pt>
                </c15:dlblRangeCache>
              </c15:datalabelsRange>
            </c:ext>
            <c:ext xmlns:c16="http://schemas.microsoft.com/office/drawing/2014/chart" uri="{C3380CC4-5D6E-409C-BE32-E72D297353CC}">
              <c16:uniqueId val="{00000005-52F6-4380-8F7D-7B6AD759FE4E}"/>
            </c:ext>
          </c:extLst>
        </c:ser>
        <c:dLbls>
          <c:dLblPos val="outEnd"/>
          <c:showLegendKey val="0"/>
          <c:showVal val="1"/>
          <c:showCatName val="0"/>
          <c:showSerName val="0"/>
          <c:showPercent val="0"/>
          <c:showBubbleSize val="0"/>
        </c:dLbls>
        <c:gapWidth val="100"/>
        <c:overlap val="50"/>
        <c:axId val="676712688"/>
        <c:axId val="676710064"/>
      </c:barChart>
      <c:catAx>
        <c:axId val="67671268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baseline="0">
                    <a:solidFill>
                      <a:schemeClr val="tx1"/>
                    </a:solidFill>
                  </a:rPr>
                  <a:t>Inkomenstenbron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76710064"/>
        <c:crosses val="autoZero"/>
        <c:auto val="1"/>
        <c:lblAlgn val="ctr"/>
        <c:lblOffset val="100"/>
        <c:noMultiLvlLbl val="0"/>
      </c:catAx>
      <c:valAx>
        <c:axId val="6767100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nl-NL" baseline="0">
                    <a:solidFill>
                      <a:schemeClr val="tx1"/>
                    </a:solidFill>
                  </a:rPr>
                  <a:t>Percentage eigeinaar-bewoners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nl-NL"/>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crossAx val="676712688"/>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nl-N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600075</xdr:colOff>
      <xdr:row>3</xdr:row>
      <xdr:rowOff>95250</xdr:rowOff>
    </xdr:from>
    <xdr:to>
      <xdr:col>8</xdr:col>
      <xdr:colOff>295275</xdr:colOff>
      <xdr:row>20</xdr:row>
      <xdr:rowOff>85725</xdr:rowOff>
    </xdr:to>
    <xdr:graphicFrame macro="">
      <xdr:nvGraphicFramePr>
        <xdr:cNvPr id="2" name="Chart 1">
          <a:extLst>
            <a:ext uri="{FF2B5EF4-FFF2-40B4-BE49-F238E27FC236}">
              <a16:creationId xmlns:a16="http://schemas.microsoft.com/office/drawing/2014/main" id="{B4FEA18C-DA7E-4B9E-AAE4-880BCA41D3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124</xdr:row>
      <xdr:rowOff>66675</xdr:rowOff>
    </xdr:from>
    <xdr:to>
      <xdr:col>8</xdr:col>
      <xdr:colOff>295275</xdr:colOff>
      <xdr:row>141</xdr:row>
      <xdr:rowOff>57150</xdr:rowOff>
    </xdr:to>
    <xdr:graphicFrame macro="">
      <xdr:nvGraphicFramePr>
        <xdr:cNvPr id="15" name="Chart 14">
          <a:extLst>
            <a:ext uri="{FF2B5EF4-FFF2-40B4-BE49-F238E27FC236}">
              <a16:creationId xmlns:a16="http://schemas.microsoft.com/office/drawing/2014/main" id="{70395FB9-5532-4677-AE92-3ADE1624B4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64</xdr:row>
      <xdr:rowOff>0</xdr:rowOff>
    </xdr:from>
    <xdr:to>
      <xdr:col>8</xdr:col>
      <xdr:colOff>295275</xdr:colOff>
      <xdr:row>80</xdr:row>
      <xdr:rowOff>152400</xdr:rowOff>
    </xdr:to>
    <xdr:graphicFrame macro="">
      <xdr:nvGraphicFramePr>
        <xdr:cNvPr id="20" name="Chart 19">
          <a:extLst>
            <a:ext uri="{FF2B5EF4-FFF2-40B4-BE49-F238E27FC236}">
              <a16:creationId xmlns:a16="http://schemas.microsoft.com/office/drawing/2014/main" id="{75B12A5C-36CF-4709-83C0-FBEEC7DC1F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64</xdr:row>
      <xdr:rowOff>0</xdr:rowOff>
    </xdr:from>
    <xdr:to>
      <xdr:col>16</xdr:col>
      <xdr:colOff>295275</xdr:colOff>
      <xdr:row>80</xdr:row>
      <xdr:rowOff>152400</xdr:rowOff>
    </xdr:to>
    <xdr:graphicFrame macro="">
      <xdr:nvGraphicFramePr>
        <xdr:cNvPr id="21" name="Chart 20">
          <a:extLst>
            <a:ext uri="{FF2B5EF4-FFF2-40B4-BE49-F238E27FC236}">
              <a16:creationId xmlns:a16="http://schemas.microsoft.com/office/drawing/2014/main" id="{4423D98B-7E2B-4858-AAA2-ED0350F32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9525</xdr:colOff>
      <xdr:row>125</xdr:row>
      <xdr:rowOff>9525</xdr:rowOff>
    </xdr:from>
    <xdr:to>
      <xdr:col>16</xdr:col>
      <xdr:colOff>304800</xdr:colOff>
      <xdr:row>142</xdr:row>
      <xdr:rowOff>0</xdr:rowOff>
    </xdr:to>
    <xdr:graphicFrame macro="">
      <xdr:nvGraphicFramePr>
        <xdr:cNvPr id="25" name="Chart 24">
          <a:extLst>
            <a:ext uri="{FF2B5EF4-FFF2-40B4-BE49-F238E27FC236}">
              <a16:creationId xmlns:a16="http://schemas.microsoft.com/office/drawing/2014/main" id="{92A4B4AB-B9C4-4F85-8431-2813CA7DB5B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4</xdr:row>
      <xdr:rowOff>0</xdr:rowOff>
    </xdr:from>
    <xdr:to>
      <xdr:col>16</xdr:col>
      <xdr:colOff>295275</xdr:colOff>
      <xdr:row>20</xdr:row>
      <xdr:rowOff>152400</xdr:rowOff>
    </xdr:to>
    <xdr:graphicFrame macro="">
      <xdr:nvGraphicFramePr>
        <xdr:cNvPr id="26" name="Chart 25">
          <a:extLst>
            <a:ext uri="{FF2B5EF4-FFF2-40B4-BE49-F238E27FC236}">
              <a16:creationId xmlns:a16="http://schemas.microsoft.com/office/drawing/2014/main" id="{C61721D6-5217-489B-B903-1088BF2FE9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24</xdr:row>
      <xdr:rowOff>0</xdr:rowOff>
    </xdr:from>
    <xdr:to>
      <xdr:col>8</xdr:col>
      <xdr:colOff>304800</xdr:colOff>
      <xdr:row>40</xdr:row>
      <xdr:rowOff>152400</xdr:rowOff>
    </xdr:to>
    <xdr:graphicFrame macro="">
      <xdr:nvGraphicFramePr>
        <xdr:cNvPr id="18" name="Chart 17">
          <a:extLst>
            <a:ext uri="{FF2B5EF4-FFF2-40B4-BE49-F238E27FC236}">
              <a16:creationId xmlns:a16="http://schemas.microsoft.com/office/drawing/2014/main" id="{7EB2A154-EC8D-4486-B605-04D921513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24</xdr:row>
      <xdr:rowOff>0</xdr:rowOff>
    </xdr:from>
    <xdr:to>
      <xdr:col>16</xdr:col>
      <xdr:colOff>304800</xdr:colOff>
      <xdr:row>40</xdr:row>
      <xdr:rowOff>152400</xdr:rowOff>
    </xdr:to>
    <xdr:graphicFrame macro="">
      <xdr:nvGraphicFramePr>
        <xdr:cNvPr id="22" name="Chart 21">
          <a:extLst>
            <a:ext uri="{FF2B5EF4-FFF2-40B4-BE49-F238E27FC236}">
              <a16:creationId xmlns:a16="http://schemas.microsoft.com/office/drawing/2014/main" id="{DCB8974A-CCB2-4A04-A2C0-1FA1147AE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44</xdr:row>
      <xdr:rowOff>0</xdr:rowOff>
    </xdr:from>
    <xdr:to>
      <xdr:col>8</xdr:col>
      <xdr:colOff>304800</xdr:colOff>
      <xdr:row>60</xdr:row>
      <xdr:rowOff>152400</xdr:rowOff>
    </xdr:to>
    <xdr:graphicFrame macro="">
      <xdr:nvGraphicFramePr>
        <xdr:cNvPr id="27" name="Chart 26">
          <a:extLst>
            <a:ext uri="{FF2B5EF4-FFF2-40B4-BE49-F238E27FC236}">
              <a16:creationId xmlns:a16="http://schemas.microsoft.com/office/drawing/2014/main" id="{2673C984-76FE-4850-9718-DE0BFD8C4E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0</xdr:colOff>
      <xdr:row>44</xdr:row>
      <xdr:rowOff>0</xdr:rowOff>
    </xdr:from>
    <xdr:to>
      <xdr:col>16</xdr:col>
      <xdr:colOff>304800</xdr:colOff>
      <xdr:row>60</xdr:row>
      <xdr:rowOff>152400</xdr:rowOff>
    </xdr:to>
    <xdr:graphicFrame macro="">
      <xdr:nvGraphicFramePr>
        <xdr:cNvPr id="28" name="Chart 27">
          <a:extLst>
            <a:ext uri="{FF2B5EF4-FFF2-40B4-BE49-F238E27FC236}">
              <a16:creationId xmlns:a16="http://schemas.microsoft.com/office/drawing/2014/main" id="{C1450FA4-48ED-4D7B-8436-745F1FF86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83</xdr:row>
      <xdr:rowOff>142875</xdr:rowOff>
    </xdr:from>
    <xdr:to>
      <xdr:col>8</xdr:col>
      <xdr:colOff>295275</xdr:colOff>
      <xdr:row>100</xdr:row>
      <xdr:rowOff>133350</xdr:rowOff>
    </xdr:to>
    <xdr:graphicFrame macro="">
      <xdr:nvGraphicFramePr>
        <xdr:cNvPr id="32" name="Chart 31">
          <a:extLst>
            <a:ext uri="{FF2B5EF4-FFF2-40B4-BE49-F238E27FC236}">
              <a16:creationId xmlns:a16="http://schemas.microsoft.com/office/drawing/2014/main" id="{E524E9AD-0A71-4261-AC67-2448B6F38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600075</xdr:colOff>
      <xdr:row>84</xdr:row>
      <xdr:rowOff>0</xdr:rowOff>
    </xdr:from>
    <xdr:to>
      <xdr:col>16</xdr:col>
      <xdr:colOff>285750</xdr:colOff>
      <xdr:row>100</xdr:row>
      <xdr:rowOff>152400</xdr:rowOff>
    </xdr:to>
    <xdr:graphicFrame macro="">
      <xdr:nvGraphicFramePr>
        <xdr:cNvPr id="33" name="Chart 32">
          <a:extLst>
            <a:ext uri="{FF2B5EF4-FFF2-40B4-BE49-F238E27FC236}">
              <a16:creationId xmlns:a16="http://schemas.microsoft.com/office/drawing/2014/main" id="{67E2A128-6215-4EBB-A4A3-1F60A7C69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104</xdr:row>
      <xdr:rowOff>0</xdr:rowOff>
    </xdr:from>
    <xdr:to>
      <xdr:col>8</xdr:col>
      <xdr:colOff>295275</xdr:colOff>
      <xdr:row>120</xdr:row>
      <xdr:rowOff>152400</xdr:rowOff>
    </xdr:to>
    <xdr:graphicFrame macro="">
      <xdr:nvGraphicFramePr>
        <xdr:cNvPr id="34" name="Chart 33">
          <a:extLst>
            <a:ext uri="{FF2B5EF4-FFF2-40B4-BE49-F238E27FC236}">
              <a16:creationId xmlns:a16="http://schemas.microsoft.com/office/drawing/2014/main" id="{FC85AB9B-4BD3-4398-8FCD-8668FF0C23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0</xdr:colOff>
      <xdr:row>103</xdr:row>
      <xdr:rowOff>152400</xdr:rowOff>
    </xdr:from>
    <xdr:to>
      <xdr:col>16</xdr:col>
      <xdr:colOff>295275</xdr:colOff>
      <xdr:row>120</xdr:row>
      <xdr:rowOff>142875</xdr:rowOff>
    </xdr:to>
    <xdr:graphicFrame macro="">
      <xdr:nvGraphicFramePr>
        <xdr:cNvPr id="35" name="Chart 34">
          <a:extLst>
            <a:ext uri="{FF2B5EF4-FFF2-40B4-BE49-F238E27FC236}">
              <a16:creationId xmlns:a16="http://schemas.microsoft.com/office/drawing/2014/main" id="{C3D2389A-8F12-416F-BF6E-A4E59925C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HetPON">
  <a:themeElements>
    <a:clrScheme name="Het PON">
      <a:dk1>
        <a:sysClr val="windowText" lastClr="000000"/>
      </a:dk1>
      <a:lt1>
        <a:sysClr val="window" lastClr="FFFFFF"/>
      </a:lt1>
      <a:dk2>
        <a:srgbClr val="44546A"/>
      </a:dk2>
      <a:lt2>
        <a:srgbClr val="E7E6E6"/>
      </a:lt2>
      <a:accent1>
        <a:srgbClr val="00A2ED"/>
      </a:accent1>
      <a:accent2>
        <a:srgbClr val="5E6CB5"/>
      </a:accent2>
      <a:accent3>
        <a:srgbClr val="FF7654"/>
      </a:accent3>
      <a:accent4>
        <a:srgbClr val="4AC7A7"/>
      </a:accent4>
      <a:accent5>
        <a:srgbClr val="FFC000"/>
      </a:accent5>
      <a:accent6>
        <a:srgbClr val="70AD47"/>
      </a:accent6>
      <a:hlink>
        <a:srgbClr val="0563C1"/>
      </a:hlink>
      <a:folHlink>
        <a:srgbClr val="954F72"/>
      </a:folHlink>
    </a:clrScheme>
    <a:fontScheme name="Het PON Sans">
      <a:majorFont>
        <a:latin typeface="Source Sans Pro SemiBold"/>
        <a:ea typeface=""/>
        <a:cs typeface=""/>
      </a:majorFont>
      <a:minorFont>
        <a:latin typeface="Source Sans Pro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B47"/>
  <sheetViews>
    <sheetView tabSelected="1" zoomScaleNormal="100" workbookViewId="0">
      <pane xSplit="2" ySplit="4" topLeftCell="E5" activePane="bottomRight" state="frozen"/>
      <selection pane="topRight" activeCell="C1" sqref="C1"/>
      <selection pane="bottomLeft" activeCell="A5" sqref="A5"/>
      <selection pane="bottomRight" activeCell="J37" sqref="J37"/>
    </sheetView>
  </sheetViews>
  <sheetFormatPr defaultColWidth="9.1796875" defaultRowHeight="12.5"/>
  <cols>
    <col min="1" max="1" width="19.6328125" style="3" customWidth="1"/>
    <col min="2" max="2" width="23.453125" style="3" customWidth="1"/>
    <col min="3" max="3" width="10.1796875" style="3" customWidth="1"/>
    <col min="4" max="4" width="11.1796875" style="3" customWidth="1"/>
    <col min="5" max="5" width="10.1796875" style="3" customWidth="1"/>
    <col min="6" max="9" width="11.1796875" style="3" customWidth="1"/>
    <col min="10" max="10" width="10.1796875" style="3" customWidth="1"/>
    <col min="11" max="14" width="11.1796875" style="3" customWidth="1"/>
    <col min="15" max="18" width="14" style="3" customWidth="1"/>
    <col min="19" max="1016" width="11.453125" style="3"/>
    <col min="1017" max="16384" width="9.1796875" style="4"/>
  </cols>
  <sheetData>
    <row r="1" spans="1:1016" ht="13">
      <c r="A1" s="147" t="s">
        <v>73</v>
      </c>
      <c r="B1" s="44" t="s">
        <v>673</v>
      </c>
      <c r="C1" s="134" t="s">
        <v>30</v>
      </c>
      <c r="D1" s="135"/>
      <c r="E1" s="135"/>
      <c r="F1" s="135"/>
      <c r="G1" s="135"/>
      <c r="H1" s="135"/>
      <c r="I1" s="135"/>
      <c r="J1" s="135"/>
      <c r="K1" s="135"/>
      <c r="L1" s="135"/>
      <c r="M1" s="135"/>
      <c r="N1" s="136"/>
      <c r="O1" s="134" t="s">
        <v>29</v>
      </c>
      <c r="P1" s="135"/>
      <c r="Q1" s="135"/>
      <c r="R1" s="136"/>
    </row>
    <row r="2" spans="1:1016" ht="25.5" customHeight="1">
      <c r="A2" s="145"/>
      <c r="B2" s="45" t="s">
        <v>72</v>
      </c>
      <c r="C2" s="137" t="s">
        <v>36</v>
      </c>
      <c r="D2" s="138"/>
      <c r="E2" s="126" t="s">
        <v>37</v>
      </c>
      <c r="F2" s="126"/>
      <c r="G2" s="126"/>
      <c r="H2" s="126"/>
      <c r="I2" s="126"/>
      <c r="J2" s="126"/>
      <c r="K2" s="126"/>
      <c r="L2" s="126"/>
      <c r="M2" s="126"/>
      <c r="N2" s="128"/>
      <c r="O2" s="137" t="s">
        <v>31</v>
      </c>
      <c r="P2" s="138"/>
      <c r="Q2" s="139" t="s">
        <v>32</v>
      </c>
      <c r="R2" s="140"/>
    </row>
    <row r="3" spans="1:1016" s="7" customFormat="1">
      <c r="A3" s="145"/>
      <c r="B3" s="153"/>
      <c r="C3" s="130" t="s">
        <v>27</v>
      </c>
      <c r="D3" s="132" t="s">
        <v>28</v>
      </c>
      <c r="E3" s="141" t="s">
        <v>28</v>
      </c>
      <c r="F3" s="126"/>
      <c r="G3" s="126"/>
      <c r="H3" s="126"/>
      <c r="I3" s="132"/>
      <c r="J3" s="126" t="s">
        <v>27</v>
      </c>
      <c r="K3" s="126"/>
      <c r="L3" s="126"/>
      <c r="M3" s="126"/>
      <c r="N3" s="128"/>
      <c r="O3" s="130" t="s">
        <v>27</v>
      </c>
      <c r="P3" s="132" t="s">
        <v>28</v>
      </c>
      <c r="Q3" s="126" t="s">
        <v>28</v>
      </c>
      <c r="R3" s="128" t="s">
        <v>27</v>
      </c>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c r="NY3" s="6"/>
      <c r="NZ3" s="6"/>
      <c r="OA3" s="6"/>
      <c r="OB3" s="6"/>
      <c r="OC3" s="6"/>
      <c r="OD3" s="6"/>
      <c r="OE3" s="6"/>
      <c r="OF3" s="6"/>
      <c r="OG3" s="6"/>
      <c r="OH3" s="6"/>
      <c r="OI3" s="6"/>
      <c r="OJ3" s="6"/>
      <c r="OK3" s="6"/>
      <c r="OL3" s="6"/>
      <c r="OM3" s="6"/>
      <c r="ON3" s="6"/>
      <c r="OO3" s="6"/>
      <c r="OP3" s="6"/>
      <c r="OQ3" s="6"/>
      <c r="OR3" s="6"/>
      <c r="OS3" s="6"/>
      <c r="OT3" s="6"/>
      <c r="OU3" s="6"/>
      <c r="OV3" s="6"/>
      <c r="OW3" s="6"/>
      <c r="OX3" s="6"/>
      <c r="OY3" s="6"/>
      <c r="OZ3" s="6"/>
      <c r="PA3" s="6"/>
      <c r="PB3" s="6"/>
      <c r="PC3" s="6"/>
      <c r="PD3" s="6"/>
      <c r="PE3" s="6"/>
      <c r="PF3" s="6"/>
      <c r="PG3" s="6"/>
      <c r="PH3" s="6"/>
      <c r="PI3" s="6"/>
      <c r="PJ3" s="6"/>
      <c r="PK3" s="6"/>
      <c r="PL3" s="6"/>
      <c r="PM3" s="6"/>
      <c r="PN3" s="6"/>
      <c r="PO3" s="6"/>
      <c r="PP3" s="6"/>
      <c r="PQ3" s="6"/>
      <c r="PR3" s="6"/>
      <c r="PS3" s="6"/>
      <c r="PT3" s="6"/>
      <c r="PU3" s="6"/>
      <c r="PV3" s="6"/>
      <c r="PW3" s="6"/>
      <c r="PX3" s="6"/>
      <c r="PY3" s="6"/>
      <c r="PZ3" s="6"/>
      <c r="QA3" s="6"/>
      <c r="QB3" s="6"/>
      <c r="QC3" s="6"/>
      <c r="QD3" s="6"/>
      <c r="QE3" s="6"/>
      <c r="QF3" s="6"/>
      <c r="QG3" s="6"/>
      <c r="QH3" s="6"/>
      <c r="QI3" s="6"/>
      <c r="QJ3" s="6"/>
      <c r="QK3" s="6"/>
      <c r="QL3" s="6"/>
      <c r="QM3" s="6"/>
      <c r="QN3" s="6"/>
      <c r="QO3" s="6"/>
      <c r="QP3" s="6"/>
      <c r="QQ3" s="6"/>
      <c r="QR3" s="6"/>
      <c r="QS3" s="6"/>
      <c r="QT3" s="6"/>
      <c r="QU3" s="6"/>
      <c r="QV3" s="6"/>
      <c r="QW3" s="6"/>
      <c r="QX3" s="6"/>
      <c r="QY3" s="6"/>
      <c r="QZ3" s="6"/>
      <c r="RA3" s="6"/>
      <c r="RB3" s="6"/>
      <c r="RC3" s="6"/>
      <c r="RD3" s="6"/>
      <c r="RE3" s="6"/>
      <c r="RF3" s="6"/>
      <c r="RG3" s="6"/>
      <c r="RH3" s="6"/>
      <c r="RI3" s="6"/>
      <c r="RJ3" s="6"/>
      <c r="RK3" s="6"/>
      <c r="RL3" s="6"/>
      <c r="RM3" s="6"/>
      <c r="RN3" s="6"/>
      <c r="RO3" s="6"/>
      <c r="RP3" s="6"/>
      <c r="RQ3" s="6"/>
      <c r="RR3" s="6"/>
      <c r="RS3" s="6"/>
      <c r="RT3" s="6"/>
      <c r="RU3" s="6"/>
      <c r="RV3" s="6"/>
      <c r="RW3" s="6"/>
      <c r="RX3" s="6"/>
      <c r="RY3" s="6"/>
      <c r="RZ3" s="6"/>
      <c r="SA3" s="6"/>
      <c r="SB3" s="6"/>
      <c r="SC3" s="6"/>
      <c r="SD3" s="6"/>
      <c r="SE3" s="6"/>
      <c r="SF3" s="6"/>
      <c r="SG3" s="6"/>
      <c r="SH3" s="6"/>
      <c r="SI3" s="6"/>
      <c r="SJ3" s="6"/>
      <c r="SK3" s="6"/>
      <c r="SL3" s="6"/>
      <c r="SM3" s="6"/>
      <c r="SN3" s="6"/>
      <c r="SO3" s="6"/>
      <c r="SP3" s="6"/>
      <c r="SQ3" s="6"/>
      <c r="SR3" s="6"/>
      <c r="SS3" s="6"/>
      <c r="ST3" s="6"/>
      <c r="SU3" s="6"/>
      <c r="SV3" s="6"/>
      <c r="SW3" s="6"/>
      <c r="SX3" s="6"/>
      <c r="SY3" s="6"/>
      <c r="SZ3" s="6"/>
      <c r="TA3" s="6"/>
      <c r="TB3" s="6"/>
      <c r="TC3" s="6"/>
      <c r="TD3" s="6"/>
      <c r="TE3" s="6"/>
      <c r="TF3" s="6"/>
      <c r="TG3" s="6"/>
      <c r="TH3" s="6"/>
      <c r="TI3" s="6"/>
      <c r="TJ3" s="6"/>
      <c r="TK3" s="6"/>
      <c r="TL3" s="6"/>
      <c r="TM3" s="6"/>
      <c r="TN3" s="6"/>
      <c r="TO3" s="6"/>
      <c r="TP3" s="6"/>
      <c r="TQ3" s="6"/>
      <c r="TR3" s="6"/>
      <c r="TS3" s="6"/>
      <c r="TT3" s="6"/>
      <c r="TU3" s="6"/>
      <c r="TV3" s="6"/>
      <c r="TW3" s="6"/>
      <c r="TX3" s="6"/>
      <c r="TY3" s="6"/>
      <c r="TZ3" s="6"/>
      <c r="UA3" s="6"/>
      <c r="UB3" s="6"/>
      <c r="UC3" s="6"/>
      <c r="UD3" s="6"/>
      <c r="UE3" s="6"/>
      <c r="UF3" s="6"/>
      <c r="UG3" s="6"/>
      <c r="UH3" s="6"/>
      <c r="UI3" s="6"/>
      <c r="UJ3" s="6"/>
      <c r="UK3" s="6"/>
      <c r="UL3" s="6"/>
      <c r="UM3" s="6"/>
      <c r="UN3" s="6"/>
      <c r="UO3" s="6"/>
      <c r="UP3" s="6"/>
      <c r="UQ3" s="6"/>
      <c r="UR3" s="6"/>
      <c r="US3" s="6"/>
      <c r="UT3" s="6"/>
      <c r="UU3" s="6"/>
      <c r="UV3" s="6"/>
      <c r="UW3" s="6"/>
      <c r="UX3" s="6"/>
      <c r="UY3" s="6"/>
      <c r="UZ3" s="6"/>
      <c r="VA3" s="6"/>
      <c r="VB3" s="6"/>
      <c r="VC3" s="6"/>
      <c r="VD3" s="6"/>
      <c r="VE3" s="6"/>
      <c r="VF3" s="6"/>
      <c r="VG3" s="6"/>
      <c r="VH3" s="6"/>
      <c r="VI3" s="6"/>
      <c r="VJ3" s="6"/>
      <c r="VK3" s="6"/>
      <c r="VL3" s="6"/>
      <c r="VM3" s="6"/>
      <c r="VN3" s="6"/>
      <c r="VO3" s="6"/>
      <c r="VP3" s="6"/>
      <c r="VQ3" s="6"/>
      <c r="VR3" s="6"/>
      <c r="VS3" s="6"/>
      <c r="VT3" s="6"/>
      <c r="VU3" s="6"/>
      <c r="VV3" s="6"/>
      <c r="VW3" s="6"/>
      <c r="VX3" s="6"/>
      <c r="VY3" s="6"/>
      <c r="VZ3" s="6"/>
      <c r="WA3" s="6"/>
      <c r="WB3" s="6"/>
      <c r="WC3" s="6"/>
      <c r="WD3" s="6"/>
      <c r="WE3" s="6"/>
      <c r="WF3" s="6"/>
      <c r="WG3" s="6"/>
      <c r="WH3" s="6"/>
      <c r="WI3" s="6"/>
      <c r="WJ3" s="6"/>
      <c r="WK3" s="6"/>
      <c r="WL3" s="6"/>
      <c r="WM3" s="6"/>
      <c r="WN3" s="6"/>
      <c r="WO3" s="6"/>
      <c r="WP3" s="6"/>
      <c r="WQ3" s="6"/>
      <c r="WR3" s="6"/>
      <c r="WS3" s="6"/>
      <c r="WT3" s="6"/>
      <c r="WU3" s="6"/>
      <c r="WV3" s="6"/>
      <c r="WW3" s="6"/>
      <c r="WX3" s="6"/>
      <c r="WY3" s="6"/>
      <c r="WZ3" s="6"/>
      <c r="XA3" s="6"/>
      <c r="XB3" s="6"/>
      <c r="XC3" s="6"/>
      <c r="XD3" s="6"/>
      <c r="XE3" s="6"/>
      <c r="XF3" s="6"/>
      <c r="XG3" s="6"/>
      <c r="XH3" s="6"/>
      <c r="XI3" s="6"/>
      <c r="XJ3" s="6"/>
      <c r="XK3" s="6"/>
      <c r="XL3" s="6"/>
      <c r="XM3" s="6"/>
      <c r="XN3" s="6"/>
      <c r="XO3" s="6"/>
      <c r="XP3" s="6"/>
      <c r="XQ3" s="6"/>
      <c r="XR3" s="6"/>
      <c r="XS3" s="6"/>
      <c r="XT3" s="6"/>
      <c r="XU3" s="6"/>
      <c r="XV3" s="6"/>
      <c r="XW3" s="6"/>
      <c r="XX3" s="6"/>
      <c r="XY3" s="6"/>
      <c r="XZ3" s="6"/>
      <c r="YA3" s="6"/>
      <c r="YB3" s="6"/>
      <c r="YC3" s="6"/>
      <c r="YD3" s="6"/>
      <c r="YE3" s="6"/>
      <c r="YF3" s="6"/>
      <c r="YG3" s="6"/>
      <c r="YH3" s="6"/>
      <c r="YI3" s="6"/>
      <c r="YJ3" s="6"/>
      <c r="YK3" s="6"/>
      <c r="YL3" s="6"/>
      <c r="YM3" s="6"/>
      <c r="YN3" s="6"/>
      <c r="YO3" s="6"/>
      <c r="YP3" s="6"/>
      <c r="YQ3" s="6"/>
      <c r="YR3" s="6"/>
      <c r="YS3" s="6"/>
      <c r="YT3" s="6"/>
      <c r="YU3" s="6"/>
      <c r="YV3" s="6"/>
      <c r="YW3" s="6"/>
      <c r="YX3" s="6"/>
      <c r="YY3" s="6"/>
      <c r="YZ3" s="6"/>
      <c r="ZA3" s="6"/>
      <c r="ZB3" s="6"/>
      <c r="ZC3" s="6"/>
      <c r="ZD3" s="6"/>
      <c r="ZE3" s="6"/>
      <c r="ZF3" s="6"/>
      <c r="ZG3" s="6"/>
      <c r="ZH3" s="6"/>
      <c r="ZI3" s="6"/>
      <c r="ZJ3" s="6"/>
      <c r="ZK3" s="6"/>
      <c r="ZL3" s="6"/>
      <c r="ZM3" s="6"/>
      <c r="ZN3" s="6"/>
      <c r="ZO3" s="6"/>
      <c r="ZP3" s="6"/>
      <c r="ZQ3" s="6"/>
      <c r="ZR3" s="6"/>
      <c r="ZS3" s="6"/>
      <c r="ZT3" s="6"/>
      <c r="ZU3" s="6"/>
      <c r="ZV3" s="6"/>
      <c r="ZW3" s="6"/>
      <c r="ZX3" s="6"/>
      <c r="ZY3" s="6"/>
      <c r="ZZ3" s="6"/>
      <c r="AAA3" s="6"/>
      <c r="AAB3" s="6"/>
      <c r="AAC3" s="6"/>
      <c r="AAD3" s="6"/>
      <c r="AAE3" s="6"/>
      <c r="AAF3" s="6"/>
      <c r="AAG3" s="6"/>
      <c r="AAH3" s="6"/>
      <c r="AAI3" s="6"/>
      <c r="AAJ3" s="6"/>
      <c r="AAK3" s="6"/>
      <c r="AAL3" s="6"/>
      <c r="AAM3" s="6"/>
      <c r="AAN3" s="6"/>
      <c r="AAO3" s="6"/>
      <c r="AAP3" s="6"/>
      <c r="AAQ3" s="6"/>
      <c r="AAR3" s="6"/>
      <c r="AAS3" s="6"/>
      <c r="AAT3" s="6"/>
      <c r="AAU3" s="6"/>
      <c r="AAV3" s="6"/>
      <c r="AAW3" s="6"/>
      <c r="AAX3" s="6"/>
      <c r="AAY3" s="6"/>
      <c r="AAZ3" s="6"/>
      <c r="ABA3" s="6"/>
      <c r="ABB3" s="6"/>
      <c r="ABC3" s="6"/>
      <c r="ABD3" s="6"/>
      <c r="ABE3" s="6"/>
      <c r="ABF3" s="6"/>
      <c r="ABG3" s="6"/>
      <c r="ABH3" s="6"/>
      <c r="ABI3" s="6"/>
      <c r="ABJ3" s="6"/>
      <c r="ABK3" s="6"/>
      <c r="ABL3" s="6"/>
      <c r="ABM3" s="6"/>
      <c r="ABN3" s="6"/>
      <c r="ABO3" s="6"/>
      <c r="ABP3" s="6"/>
      <c r="ABQ3" s="6"/>
      <c r="ABR3" s="6"/>
      <c r="ABS3" s="6"/>
      <c r="ABT3" s="6"/>
      <c r="ABU3" s="6"/>
      <c r="ABV3" s="6"/>
      <c r="ABW3" s="6"/>
      <c r="ABX3" s="6"/>
      <c r="ABY3" s="6"/>
      <c r="ABZ3" s="6"/>
      <c r="ACA3" s="6"/>
      <c r="ACB3" s="6"/>
      <c r="ACC3" s="6"/>
      <c r="ACD3" s="6"/>
      <c r="ACE3" s="6"/>
      <c r="ACF3" s="6"/>
      <c r="ACG3" s="6"/>
      <c r="ACH3" s="6"/>
      <c r="ACI3" s="6"/>
      <c r="ACJ3" s="6"/>
      <c r="ACK3" s="6"/>
      <c r="ACL3" s="6"/>
      <c r="ACM3" s="6"/>
      <c r="ACN3" s="6"/>
      <c r="ACO3" s="6"/>
      <c r="ACP3" s="6"/>
      <c r="ACQ3" s="6"/>
      <c r="ACR3" s="6"/>
      <c r="ACS3" s="6"/>
      <c r="ACT3" s="6"/>
      <c r="ACU3" s="6"/>
      <c r="ACV3" s="6"/>
      <c r="ACW3" s="6"/>
      <c r="ACX3" s="6"/>
      <c r="ACY3" s="6"/>
      <c r="ACZ3" s="6"/>
      <c r="ADA3" s="6"/>
      <c r="ADB3" s="6"/>
      <c r="ADC3" s="6"/>
      <c r="ADD3" s="6"/>
      <c r="ADE3" s="6"/>
      <c r="ADF3" s="6"/>
      <c r="ADG3" s="6"/>
      <c r="ADH3" s="6"/>
      <c r="ADI3" s="6"/>
      <c r="ADJ3" s="6"/>
      <c r="ADK3" s="6"/>
      <c r="ADL3" s="6"/>
      <c r="ADM3" s="6"/>
      <c r="ADN3" s="6"/>
      <c r="ADO3" s="6"/>
      <c r="ADP3" s="6"/>
      <c r="ADQ3" s="6"/>
      <c r="ADR3" s="6"/>
      <c r="ADS3" s="6"/>
      <c r="ADT3" s="6"/>
      <c r="ADU3" s="6"/>
      <c r="ADV3" s="6"/>
      <c r="ADW3" s="6"/>
      <c r="ADX3" s="6"/>
      <c r="ADY3" s="6"/>
      <c r="ADZ3" s="6"/>
      <c r="AEA3" s="6"/>
      <c r="AEB3" s="6"/>
      <c r="AEC3" s="6"/>
      <c r="AED3" s="6"/>
      <c r="AEE3" s="6"/>
      <c r="AEF3" s="6"/>
      <c r="AEG3" s="6"/>
      <c r="AEH3" s="6"/>
      <c r="AEI3" s="6"/>
      <c r="AEJ3" s="6"/>
      <c r="AEK3" s="6"/>
      <c r="AEL3" s="6"/>
      <c r="AEM3" s="6"/>
      <c r="AEN3" s="6"/>
      <c r="AEO3" s="6"/>
      <c r="AEP3" s="6"/>
      <c r="AEQ3" s="6"/>
      <c r="AER3" s="6"/>
      <c r="AES3" s="6"/>
      <c r="AET3" s="6"/>
      <c r="AEU3" s="6"/>
      <c r="AEV3" s="6"/>
      <c r="AEW3" s="6"/>
      <c r="AEX3" s="6"/>
      <c r="AEY3" s="6"/>
      <c r="AEZ3" s="6"/>
      <c r="AFA3" s="6"/>
      <c r="AFB3" s="6"/>
      <c r="AFC3" s="6"/>
      <c r="AFD3" s="6"/>
      <c r="AFE3" s="6"/>
      <c r="AFF3" s="6"/>
      <c r="AFG3" s="6"/>
      <c r="AFH3" s="6"/>
      <c r="AFI3" s="6"/>
      <c r="AFJ3" s="6"/>
      <c r="AFK3" s="6"/>
      <c r="AFL3" s="6"/>
      <c r="AFM3" s="6"/>
      <c r="AFN3" s="6"/>
      <c r="AFO3" s="6"/>
      <c r="AFP3" s="6"/>
      <c r="AFQ3" s="6"/>
      <c r="AFR3" s="6"/>
      <c r="AFS3" s="6"/>
      <c r="AFT3" s="6"/>
      <c r="AFU3" s="6"/>
      <c r="AFV3" s="6"/>
      <c r="AFW3" s="6"/>
      <c r="AFX3" s="6"/>
      <c r="AFY3" s="6"/>
      <c r="AFZ3" s="6"/>
      <c r="AGA3" s="6"/>
      <c r="AGB3" s="6"/>
      <c r="AGC3" s="6"/>
      <c r="AGD3" s="6"/>
      <c r="AGE3" s="6"/>
      <c r="AGF3" s="6"/>
      <c r="AGG3" s="6"/>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row>
    <row r="4" spans="1:1016" s="7" customFormat="1" ht="13" thickBot="1">
      <c r="A4" s="148"/>
      <c r="B4" s="154"/>
      <c r="C4" s="131"/>
      <c r="D4" s="133"/>
      <c r="E4" s="21" t="s">
        <v>0</v>
      </c>
      <c r="F4" s="18" t="s">
        <v>1</v>
      </c>
      <c r="G4" s="18" t="s">
        <v>2</v>
      </c>
      <c r="H4" s="18" t="s">
        <v>3</v>
      </c>
      <c r="I4" s="22" t="s">
        <v>4</v>
      </c>
      <c r="J4" s="18" t="s">
        <v>0</v>
      </c>
      <c r="K4" s="18" t="s">
        <v>1</v>
      </c>
      <c r="L4" s="18" t="s">
        <v>2</v>
      </c>
      <c r="M4" s="18" t="s">
        <v>3</v>
      </c>
      <c r="N4" s="19" t="s">
        <v>4</v>
      </c>
      <c r="O4" s="131"/>
      <c r="P4" s="133"/>
      <c r="Q4" s="127"/>
      <c r="R4" s="129"/>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row>
    <row r="5" spans="1:1016">
      <c r="A5" s="147" t="s">
        <v>5</v>
      </c>
      <c r="B5" s="55"/>
      <c r="C5" s="66">
        <v>55800</v>
      </c>
      <c r="D5" s="40"/>
      <c r="E5" s="23">
        <v>0.09</v>
      </c>
      <c r="F5" s="16">
        <v>6.3E-2</v>
      </c>
      <c r="G5" s="16">
        <v>0.10199999999999999</v>
      </c>
      <c r="H5" s="16">
        <v>0.11899999999999999</v>
      </c>
      <c r="I5" s="24">
        <v>0.13400000000000001</v>
      </c>
      <c r="J5" s="56">
        <v>5000</v>
      </c>
      <c r="K5" s="56">
        <v>3500</v>
      </c>
      <c r="L5" s="56">
        <v>5700</v>
      </c>
      <c r="M5" s="56">
        <v>6600</v>
      </c>
      <c r="N5" s="57">
        <v>7500</v>
      </c>
      <c r="O5" s="66">
        <v>107300</v>
      </c>
      <c r="P5" s="39"/>
      <c r="Q5" s="16">
        <v>0.14199999999999999</v>
      </c>
      <c r="R5" s="70">
        <v>15200</v>
      </c>
    </row>
    <row r="6" spans="1:1016" ht="14.5">
      <c r="A6" s="145"/>
      <c r="B6" s="46" t="s">
        <v>6</v>
      </c>
      <c r="C6" s="72"/>
      <c r="D6" s="35"/>
      <c r="E6" s="36"/>
      <c r="F6" s="37"/>
      <c r="G6" s="37"/>
      <c r="H6" s="37"/>
      <c r="I6" s="41"/>
      <c r="J6" s="58"/>
      <c r="K6" s="58"/>
      <c r="L6" s="59"/>
      <c r="M6" s="59"/>
      <c r="N6" s="60"/>
      <c r="O6" s="67"/>
      <c r="P6" s="39"/>
      <c r="Q6" s="16">
        <v>7.6999999999999999E-2</v>
      </c>
      <c r="R6" s="70">
        <v>8300</v>
      </c>
    </row>
    <row r="7" spans="1:1016" ht="14.5">
      <c r="A7" s="145"/>
      <c r="B7" s="46" t="s">
        <v>75</v>
      </c>
      <c r="C7" s="72"/>
      <c r="D7" s="35"/>
      <c r="E7" s="36"/>
      <c r="F7" s="37"/>
      <c r="G7" s="37"/>
      <c r="H7" s="37"/>
      <c r="I7" s="41"/>
      <c r="J7" s="58"/>
      <c r="K7" s="58"/>
      <c r="L7" s="59"/>
      <c r="M7" s="59"/>
      <c r="N7" s="60"/>
      <c r="O7" s="67"/>
      <c r="P7" s="39"/>
      <c r="Q7" s="16">
        <v>0.107</v>
      </c>
      <c r="R7" s="70">
        <v>11500</v>
      </c>
    </row>
    <row r="8" spans="1:1016" ht="25">
      <c r="A8" s="145"/>
      <c r="B8" s="47" t="s">
        <v>33</v>
      </c>
      <c r="C8" s="67"/>
      <c r="D8" s="39"/>
      <c r="E8" s="25">
        <v>0.20899999999999999</v>
      </c>
      <c r="F8" s="17">
        <v>0.27600000000000002</v>
      </c>
      <c r="G8" s="17">
        <v>0.22500000000000001</v>
      </c>
      <c r="H8" s="17">
        <v>0.20300000000000001</v>
      </c>
      <c r="I8" s="26">
        <v>0.192</v>
      </c>
      <c r="J8" s="61">
        <v>1000</v>
      </c>
      <c r="K8" s="61">
        <v>1000</v>
      </c>
      <c r="L8" s="61">
        <v>1300</v>
      </c>
      <c r="M8" s="61">
        <v>1300</v>
      </c>
      <c r="N8" s="62">
        <v>1400</v>
      </c>
      <c r="O8" s="67"/>
      <c r="P8" s="39"/>
      <c r="Q8" s="42"/>
      <c r="R8" s="74"/>
    </row>
    <row r="9" spans="1:1016">
      <c r="A9" s="146"/>
      <c r="B9" s="48"/>
      <c r="C9" s="68"/>
      <c r="D9" s="27"/>
      <c r="E9" s="28"/>
      <c r="F9" s="29"/>
      <c r="G9" s="29"/>
      <c r="H9" s="30"/>
      <c r="I9" s="31"/>
      <c r="J9" s="63"/>
      <c r="K9" s="64"/>
      <c r="L9" s="64"/>
      <c r="M9" s="64"/>
      <c r="N9" s="65"/>
      <c r="O9" s="68"/>
      <c r="P9" s="27"/>
      <c r="Q9" s="32"/>
      <c r="R9" s="71"/>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c r="IY9" s="4"/>
      <c r="IZ9" s="4"/>
      <c r="JA9" s="4"/>
      <c r="JB9" s="4"/>
      <c r="JC9" s="4"/>
      <c r="JD9" s="4"/>
      <c r="JE9" s="4"/>
      <c r="JF9" s="4"/>
      <c r="JG9" s="4"/>
      <c r="JH9" s="4"/>
      <c r="JI9" s="4"/>
      <c r="JJ9" s="4"/>
      <c r="JK9" s="4"/>
      <c r="JL9" s="4"/>
      <c r="JM9" s="4"/>
      <c r="JN9" s="4"/>
      <c r="JO9" s="4"/>
      <c r="JP9" s="4"/>
      <c r="JQ9" s="4"/>
      <c r="JR9" s="4"/>
      <c r="JS9" s="4"/>
      <c r="JT9" s="4"/>
      <c r="JU9" s="4"/>
      <c r="JV9" s="4"/>
      <c r="JW9" s="4"/>
      <c r="JX9" s="4"/>
      <c r="JY9" s="4"/>
      <c r="JZ9" s="4"/>
      <c r="KA9" s="4"/>
      <c r="KB9" s="4"/>
      <c r="KC9" s="4"/>
      <c r="KD9" s="4"/>
      <c r="KE9" s="4"/>
      <c r="KF9" s="4"/>
      <c r="KG9" s="4"/>
      <c r="KH9" s="4"/>
      <c r="KI9" s="4"/>
      <c r="KJ9" s="4"/>
      <c r="KK9" s="4"/>
      <c r="KL9" s="4"/>
      <c r="KM9" s="4"/>
      <c r="KN9" s="4"/>
      <c r="KO9" s="4"/>
      <c r="KP9" s="4"/>
      <c r="KQ9" s="4"/>
      <c r="KR9" s="4"/>
      <c r="KS9" s="4"/>
      <c r="KT9" s="4"/>
      <c r="KU9" s="4"/>
      <c r="KV9" s="4"/>
      <c r="KW9" s="4"/>
      <c r="KX9" s="4"/>
      <c r="KY9" s="4"/>
      <c r="KZ9" s="4"/>
      <c r="LA9" s="4"/>
      <c r="LB9" s="4"/>
      <c r="LC9" s="4"/>
      <c r="LD9" s="4"/>
      <c r="LE9" s="4"/>
      <c r="LF9" s="4"/>
      <c r="LG9" s="4"/>
      <c r="LH9" s="4"/>
      <c r="LI9" s="4"/>
      <c r="LJ9" s="4"/>
      <c r="LK9" s="4"/>
      <c r="LL9" s="4"/>
      <c r="LM9" s="4"/>
      <c r="LN9" s="4"/>
      <c r="LO9" s="4"/>
      <c r="LP9" s="4"/>
      <c r="LQ9" s="4"/>
      <c r="LR9" s="4"/>
      <c r="LS9" s="4"/>
      <c r="LT9" s="4"/>
      <c r="LU9" s="4"/>
      <c r="LV9" s="4"/>
      <c r="LW9" s="4"/>
      <c r="LX9" s="4"/>
      <c r="LY9" s="4"/>
      <c r="LZ9" s="4"/>
      <c r="MA9" s="4"/>
      <c r="MB9" s="4"/>
      <c r="MC9" s="4"/>
      <c r="MD9" s="4"/>
      <c r="ME9" s="4"/>
      <c r="MF9" s="4"/>
      <c r="MG9" s="4"/>
      <c r="MH9" s="4"/>
      <c r="MI9" s="4"/>
      <c r="MJ9" s="4"/>
      <c r="MK9" s="4"/>
      <c r="ML9" s="4"/>
      <c r="MM9" s="4"/>
      <c r="MN9" s="4"/>
      <c r="MO9" s="4"/>
      <c r="MP9" s="4"/>
      <c r="MQ9" s="4"/>
      <c r="MR9" s="4"/>
      <c r="MS9" s="4"/>
      <c r="MT9" s="4"/>
      <c r="MU9" s="4"/>
      <c r="MV9" s="4"/>
      <c r="MW9" s="4"/>
      <c r="MX9" s="4"/>
      <c r="MY9" s="4"/>
      <c r="MZ9" s="4"/>
      <c r="NA9" s="4"/>
      <c r="NB9" s="4"/>
      <c r="NC9" s="4"/>
      <c r="ND9" s="4"/>
      <c r="NE9" s="4"/>
      <c r="NF9" s="4"/>
      <c r="NG9" s="4"/>
      <c r="NH9" s="4"/>
      <c r="NI9" s="4"/>
      <c r="NJ9" s="4"/>
      <c r="NK9" s="4"/>
      <c r="NL9" s="4"/>
      <c r="NM9" s="4"/>
      <c r="NN9" s="4"/>
      <c r="NO9" s="4"/>
      <c r="NP9" s="4"/>
      <c r="NQ9" s="4"/>
      <c r="NR9" s="4"/>
      <c r="NS9" s="4"/>
      <c r="NT9" s="4"/>
      <c r="NU9" s="4"/>
      <c r="NV9" s="4"/>
      <c r="NW9" s="4"/>
      <c r="NX9" s="4"/>
      <c r="NY9" s="4"/>
      <c r="NZ9" s="4"/>
      <c r="OA9" s="4"/>
      <c r="OB9" s="4"/>
      <c r="OC9" s="4"/>
      <c r="OD9" s="4"/>
      <c r="OE9" s="4"/>
      <c r="OF9" s="4"/>
      <c r="OG9" s="4"/>
      <c r="OH9" s="4"/>
      <c r="OI9" s="4"/>
      <c r="OJ9" s="4"/>
      <c r="OK9" s="4"/>
      <c r="OL9" s="4"/>
      <c r="OM9" s="4"/>
      <c r="ON9" s="4"/>
      <c r="OO9" s="4"/>
      <c r="OP9" s="4"/>
      <c r="OQ9" s="4"/>
      <c r="OR9" s="4"/>
      <c r="OS9" s="4"/>
      <c r="OT9" s="4"/>
      <c r="OU9" s="4"/>
      <c r="OV9" s="4"/>
      <c r="OW9" s="4"/>
      <c r="OX9" s="4"/>
      <c r="OY9" s="4"/>
      <c r="OZ9" s="4"/>
      <c r="PA9" s="4"/>
      <c r="PB9" s="4"/>
      <c r="PC9" s="4"/>
      <c r="PD9" s="4"/>
      <c r="PE9" s="4"/>
      <c r="PF9" s="4"/>
      <c r="PG9" s="4"/>
      <c r="PH9" s="4"/>
      <c r="PI9" s="4"/>
      <c r="PJ9" s="4"/>
      <c r="PK9" s="4"/>
      <c r="PL9" s="4"/>
      <c r="PM9" s="4"/>
      <c r="PN9" s="4"/>
      <c r="PO9" s="4"/>
      <c r="PP9" s="4"/>
      <c r="PQ9" s="4"/>
      <c r="PR9" s="4"/>
      <c r="PS9" s="4"/>
      <c r="PT9" s="4"/>
      <c r="PU9" s="4"/>
      <c r="PV9" s="4"/>
      <c r="PW9" s="4"/>
      <c r="PX9" s="4"/>
      <c r="PY9" s="4"/>
      <c r="PZ9" s="4"/>
      <c r="QA9" s="4"/>
      <c r="QB9" s="4"/>
      <c r="QC9" s="4"/>
      <c r="QD9" s="4"/>
      <c r="QE9" s="4"/>
      <c r="QF9" s="4"/>
      <c r="QG9" s="4"/>
      <c r="QH9" s="4"/>
      <c r="QI9" s="4"/>
      <c r="QJ9" s="4"/>
      <c r="QK9" s="4"/>
      <c r="QL9" s="4"/>
      <c r="QM9" s="4"/>
      <c r="QN9" s="4"/>
      <c r="QO9" s="4"/>
      <c r="QP9" s="4"/>
      <c r="QQ9" s="4"/>
      <c r="QR9" s="4"/>
      <c r="QS9" s="4"/>
      <c r="QT9" s="4"/>
      <c r="QU9" s="4"/>
      <c r="QV9" s="4"/>
      <c r="QW9" s="4"/>
      <c r="QX9" s="4"/>
      <c r="QY9" s="4"/>
      <c r="QZ9" s="4"/>
      <c r="RA9" s="4"/>
      <c r="RB9" s="4"/>
      <c r="RC9" s="4"/>
      <c r="RD9" s="4"/>
      <c r="RE9" s="4"/>
      <c r="RF9" s="4"/>
      <c r="RG9" s="4"/>
      <c r="RH9" s="4"/>
      <c r="RI9" s="4"/>
      <c r="RJ9" s="4"/>
      <c r="RK9" s="4"/>
      <c r="RL9" s="4"/>
      <c r="RM9" s="4"/>
      <c r="RN9" s="4"/>
      <c r="RO9" s="4"/>
      <c r="RP9" s="4"/>
      <c r="RQ9" s="4"/>
      <c r="RR9" s="4"/>
      <c r="RS9" s="4"/>
      <c r="RT9" s="4"/>
      <c r="RU9" s="4"/>
      <c r="RV9" s="4"/>
      <c r="RW9" s="4"/>
      <c r="RX9" s="4"/>
      <c r="RY9" s="4"/>
      <c r="RZ9" s="4"/>
      <c r="SA9" s="4"/>
      <c r="SB9" s="4"/>
      <c r="SC9" s="4"/>
      <c r="SD9" s="4"/>
      <c r="SE9" s="4"/>
      <c r="SF9" s="4"/>
      <c r="SG9" s="4"/>
      <c r="SH9" s="4"/>
      <c r="SI9" s="4"/>
      <c r="SJ9" s="4"/>
      <c r="SK9" s="4"/>
      <c r="SL9" s="4"/>
      <c r="SM9" s="4"/>
      <c r="SN9" s="4"/>
      <c r="SO9" s="4"/>
      <c r="SP9" s="4"/>
      <c r="SQ9" s="4"/>
      <c r="SR9" s="4"/>
      <c r="SS9" s="4"/>
      <c r="ST9" s="4"/>
      <c r="SU9" s="4"/>
      <c r="SV9" s="4"/>
      <c r="SW9" s="4"/>
      <c r="SX9" s="4"/>
      <c r="SY9" s="4"/>
      <c r="SZ9" s="4"/>
      <c r="TA9" s="4"/>
      <c r="TB9" s="4"/>
      <c r="TC9" s="4"/>
      <c r="TD9" s="4"/>
      <c r="TE9" s="4"/>
      <c r="TF9" s="4"/>
      <c r="TG9" s="4"/>
      <c r="TH9" s="4"/>
      <c r="TI9" s="4"/>
      <c r="TJ9" s="4"/>
      <c r="TK9" s="4"/>
      <c r="TL9" s="4"/>
      <c r="TM9" s="4"/>
      <c r="TN9" s="4"/>
      <c r="TO9" s="4"/>
      <c r="TP9" s="4"/>
      <c r="TQ9" s="4"/>
      <c r="TR9" s="4"/>
      <c r="TS9" s="4"/>
      <c r="TT9" s="4"/>
      <c r="TU9" s="4"/>
      <c r="TV9" s="4"/>
      <c r="TW9" s="4"/>
      <c r="TX9" s="4"/>
      <c r="TY9" s="4"/>
      <c r="TZ9" s="4"/>
      <c r="UA9" s="4"/>
      <c r="UB9" s="4"/>
      <c r="UC9" s="4"/>
      <c r="UD9" s="4"/>
      <c r="UE9" s="4"/>
      <c r="UF9" s="4"/>
      <c r="UG9" s="4"/>
      <c r="UH9" s="4"/>
      <c r="UI9" s="4"/>
      <c r="UJ9" s="4"/>
      <c r="UK9" s="4"/>
      <c r="UL9" s="4"/>
      <c r="UM9" s="4"/>
      <c r="UN9" s="4"/>
      <c r="UO9" s="4"/>
      <c r="UP9" s="4"/>
      <c r="UQ9" s="4"/>
      <c r="UR9" s="4"/>
      <c r="US9" s="4"/>
      <c r="UT9" s="4"/>
      <c r="UU9" s="4"/>
      <c r="UV9" s="4"/>
      <c r="UW9" s="4"/>
      <c r="UX9" s="4"/>
      <c r="UY9" s="4"/>
      <c r="UZ9" s="4"/>
      <c r="VA9" s="4"/>
      <c r="VB9" s="4"/>
      <c r="VC9" s="4"/>
      <c r="VD9" s="4"/>
      <c r="VE9" s="4"/>
      <c r="VF9" s="4"/>
      <c r="VG9" s="4"/>
      <c r="VH9" s="4"/>
      <c r="VI9" s="4"/>
      <c r="VJ9" s="4"/>
      <c r="VK9" s="4"/>
      <c r="VL9" s="4"/>
      <c r="VM9" s="4"/>
      <c r="VN9" s="4"/>
      <c r="VO9" s="4"/>
      <c r="VP9" s="4"/>
      <c r="VQ9" s="4"/>
      <c r="VR9" s="4"/>
      <c r="VS9" s="4"/>
      <c r="VT9" s="4"/>
      <c r="VU9" s="4"/>
      <c r="VV9" s="4"/>
      <c r="VW9" s="4"/>
      <c r="VX9" s="4"/>
      <c r="VY9" s="4"/>
      <c r="VZ9" s="4"/>
      <c r="WA9" s="4"/>
      <c r="WB9" s="4"/>
      <c r="WC9" s="4"/>
      <c r="WD9" s="4"/>
      <c r="WE9" s="4"/>
      <c r="WF9" s="4"/>
      <c r="WG9" s="4"/>
      <c r="WH9" s="4"/>
      <c r="WI9" s="4"/>
      <c r="WJ9" s="4"/>
      <c r="WK9" s="4"/>
      <c r="WL9" s="4"/>
      <c r="WM9" s="4"/>
      <c r="WN9" s="4"/>
      <c r="WO9" s="4"/>
      <c r="WP9" s="4"/>
      <c r="WQ9" s="4"/>
      <c r="WR9" s="4"/>
      <c r="WS9" s="4"/>
      <c r="WT9" s="4"/>
      <c r="WU9" s="4"/>
      <c r="WV9" s="4"/>
      <c r="WW9" s="4"/>
      <c r="WX9" s="4"/>
      <c r="WY9" s="4"/>
      <c r="WZ9" s="4"/>
      <c r="XA9" s="4"/>
      <c r="XB9" s="4"/>
      <c r="XC9" s="4"/>
      <c r="XD9" s="4"/>
      <c r="XE9" s="4"/>
      <c r="XF9" s="4"/>
      <c r="XG9" s="4"/>
      <c r="XH9" s="4"/>
      <c r="XI9" s="4"/>
      <c r="XJ9" s="4"/>
      <c r="XK9" s="4"/>
      <c r="XL9" s="4"/>
      <c r="XM9" s="4"/>
      <c r="XN9" s="4"/>
      <c r="XO9" s="4"/>
      <c r="XP9" s="4"/>
      <c r="XQ9" s="4"/>
      <c r="XR9" s="4"/>
      <c r="XS9" s="4"/>
      <c r="XT9" s="4"/>
      <c r="XU9" s="4"/>
      <c r="XV9" s="4"/>
      <c r="XW9" s="4"/>
      <c r="XX9" s="4"/>
      <c r="XY9" s="4"/>
      <c r="XZ9" s="4"/>
      <c r="YA9" s="4"/>
      <c r="YB9" s="4"/>
      <c r="YC9" s="4"/>
      <c r="YD9" s="4"/>
      <c r="YE9" s="4"/>
      <c r="YF9" s="4"/>
      <c r="YG9" s="4"/>
      <c r="YH9" s="4"/>
      <c r="YI9" s="4"/>
      <c r="YJ9" s="4"/>
      <c r="YK9" s="4"/>
      <c r="YL9" s="4"/>
      <c r="YM9" s="4"/>
      <c r="YN9" s="4"/>
      <c r="YO9" s="4"/>
      <c r="YP9" s="4"/>
      <c r="YQ9" s="4"/>
      <c r="YR9" s="4"/>
      <c r="YS9" s="4"/>
      <c r="YT9" s="4"/>
      <c r="YU9" s="4"/>
      <c r="YV9" s="4"/>
      <c r="YW9" s="4"/>
      <c r="YX9" s="4"/>
      <c r="YY9" s="4"/>
      <c r="YZ9" s="4"/>
      <c r="ZA9" s="4"/>
      <c r="ZB9" s="4"/>
      <c r="ZC9" s="4"/>
      <c r="ZD9" s="4"/>
      <c r="ZE9" s="4"/>
      <c r="ZF9" s="4"/>
      <c r="ZG9" s="4"/>
      <c r="ZH9" s="4"/>
      <c r="ZI9" s="4"/>
      <c r="ZJ9" s="4"/>
      <c r="ZK9" s="4"/>
      <c r="ZL9" s="4"/>
      <c r="ZM9" s="4"/>
      <c r="ZN9" s="4"/>
      <c r="ZO9" s="4"/>
      <c r="ZP9" s="4"/>
      <c r="ZQ9" s="4"/>
      <c r="ZR9" s="4"/>
      <c r="ZS9" s="4"/>
      <c r="ZT9" s="4"/>
      <c r="ZU9" s="4"/>
      <c r="ZV9" s="4"/>
      <c r="ZW9" s="4"/>
      <c r="ZX9" s="4"/>
      <c r="ZY9" s="4"/>
      <c r="ZZ9" s="4"/>
      <c r="AAA9" s="4"/>
      <c r="AAB9" s="4"/>
      <c r="AAC9" s="4"/>
      <c r="AAD9" s="4"/>
      <c r="AAE9" s="4"/>
      <c r="AAF9" s="4"/>
      <c r="AAG9" s="4"/>
      <c r="AAH9" s="4"/>
      <c r="AAI9" s="4"/>
      <c r="AAJ9" s="4"/>
      <c r="AAK9" s="4"/>
      <c r="AAL9" s="4"/>
      <c r="AAM9" s="4"/>
      <c r="AAN9" s="4"/>
      <c r="AAO9" s="4"/>
      <c r="AAP9" s="4"/>
      <c r="AAQ9" s="4"/>
      <c r="AAR9" s="4"/>
      <c r="AAS9" s="4"/>
      <c r="AAT9" s="4"/>
      <c r="AAU9" s="4"/>
      <c r="AAV9" s="4"/>
      <c r="AAW9" s="4"/>
      <c r="AAX9" s="4"/>
      <c r="AAY9" s="4"/>
      <c r="AAZ9" s="4"/>
      <c r="ABA9" s="4"/>
      <c r="ABB9" s="4"/>
      <c r="ABC9" s="4"/>
      <c r="ABD9" s="4"/>
      <c r="ABE9" s="4"/>
      <c r="ABF9" s="4"/>
      <c r="ABG9" s="4"/>
      <c r="ABH9" s="4"/>
      <c r="ABI9" s="4"/>
      <c r="ABJ9" s="4"/>
      <c r="ABK9" s="4"/>
      <c r="ABL9" s="4"/>
      <c r="ABM9" s="4"/>
      <c r="ABN9" s="4"/>
      <c r="ABO9" s="4"/>
      <c r="ABP9" s="4"/>
      <c r="ABQ9" s="4"/>
      <c r="ABR9" s="4"/>
      <c r="ABS9" s="4"/>
      <c r="ABT9" s="4"/>
      <c r="ABU9" s="4"/>
      <c r="ABV9" s="4"/>
      <c r="ABW9" s="4"/>
      <c r="ABX9" s="4"/>
      <c r="ABY9" s="4"/>
      <c r="ABZ9" s="4"/>
      <c r="ACA9" s="4"/>
      <c r="ACB9" s="4"/>
      <c r="ACC9" s="4"/>
      <c r="ACD9" s="4"/>
      <c r="ACE9" s="4"/>
      <c r="ACF9" s="4"/>
      <c r="ACG9" s="4"/>
      <c r="ACH9" s="4"/>
      <c r="ACI9" s="4"/>
      <c r="ACJ9" s="4"/>
      <c r="ACK9" s="4"/>
      <c r="ACL9" s="4"/>
      <c r="ACM9" s="4"/>
      <c r="ACN9" s="4"/>
      <c r="ACO9" s="4"/>
      <c r="ACP9" s="4"/>
      <c r="ACQ9" s="4"/>
      <c r="ACR9" s="4"/>
      <c r="ACS9" s="4"/>
      <c r="ACT9" s="4"/>
      <c r="ACU9" s="4"/>
      <c r="ACV9" s="4"/>
      <c r="ACW9" s="4"/>
      <c r="ACX9" s="4"/>
      <c r="ACY9" s="4"/>
      <c r="ACZ9" s="4"/>
      <c r="ADA9" s="4"/>
      <c r="ADB9" s="4"/>
      <c r="ADC9" s="4"/>
      <c r="ADD9" s="4"/>
      <c r="ADE9" s="4"/>
      <c r="ADF9" s="4"/>
      <c r="ADG9" s="4"/>
      <c r="ADH9" s="4"/>
      <c r="ADI9" s="4"/>
      <c r="ADJ9" s="4"/>
      <c r="ADK9" s="4"/>
      <c r="ADL9" s="4"/>
      <c r="ADM9" s="4"/>
      <c r="ADN9" s="4"/>
      <c r="ADO9" s="4"/>
      <c r="ADP9" s="4"/>
      <c r="ADQ9" s="4"/>
      <c r="ADR9" s="4"/>
      <c r="ADS9" s="4"/>
      <c r="ADT9" s="4"/>
      <c r="ADU9" s="4"/>
      <c r="ADV9" s="4"/>
      <c r="ADW9" s="4"/>
      <c r="ADX9" s="4"/>
      <c r="ADY9" s="4"/>
      <c r="ADZ9" s="4"/>
      <c r="AEA9" s="4"/>
      <c r="AEB9" s="4"/>
      <c r="AEC9" s="4"/>
      <c r="AED9" s="4"/>
      <c r="AEE9" s="4"/>
      <c r="AEF9" s="4"/>
      <c r="AEG9" s="4"/>
      <c r="AEH9" s="4"/>
      <c r="AEI9" s="4"/>
      <c r="AEJ9" s="4"/>
      <c r="AEK9" s="4"/>
      <c r="AEL9" s="4"/>
      <c r="AEM9" s="4"/>
      <c r="AEN9" s="4"/>
      <c r="AEO9" s="4"/>
      <c r="AEP9" s="4"/>
      <c r="AEQ9" s="4"/>
      <c r="AER9" s="4"/>
      <c r="AES9" s="4"/>
      <c r="AET9" s="4"/>
      <c r="AEU9" s="4"/>
      <c r="AEV9" s="4"/>
      <c r="AEW9" s="4"/>
      <c r="AEX9" s="4"/>
      <c r="AEY9" s="4"/>
      <c r="AEZ9" s="4"/>
      <c r="AFA9" s="4"/>
      <c r="AFB9" s="4"/>
      <c r="AFC9" s="4"/>
      <c r="AFD9" s="4"/>
      <c r="AFE9" s="4"/>
      <c r="AFF9" s="4"/>
      <c r="AFG9" s="4"/>
      <c r="AFH9" s="4"/>
      <c r="AFI9" s="4"/>
      <c r="AFJ9" s="4"/>
      <c r="AFK9" s="4"/>
      <c r="AFL9" s="4"/>
      <c r="AFM9" s="4"/>
      <c r="AFN9" s="4"/>
      <c r="AFO9" s="4"/>
      <c r="AFP9" s="4"/>
      <c r="AFQ9" s="4"/>
      <c r="AFR9" s="4"/>
      <c r="AFS9" s="4"/>
      <c r="AFT9" s="4"/>
      <c r="AFU9" s="4"/>
      <c r="AFV9" s="4"/>
      <c r="AFW9" s="4"/>
      <c r="AFX9" s="4"/>
      <c r="AFY9" s="4"/>
      <c r="AFZ9" s="4"/>
      <c r="AGA9" s="4"/>
      <c r="AGB9" s="4"/>
      <c r="AGC9" s="4"/>
      <c r="AGD9" s="4"/>
      <c r="AGE9" s="4"/>
      <c r="AGF9" s="4"/>
      <c r="AGG9" s="4"/>
      <c r="AGH9" s="4"/>
      <c r="AGI9" s="4"/>
      <c r="AGJ9" s="4"/>
      <c r="AGK9" s="4"/>
      <c r="AGL9" s="4"/>
      <c r="AGM9" s="4"/>
      <c r="AGN9" s="4"/>
      <c r="AGO9" s="4"/>
      <c r="AGP9" s="4"/>
      <c r="AGQ9" s="4"/>
      <c r="AGR9" s="4"/>
      <c r="AGS9" s="4"/>
      <c r="AGT9" s="4"/>
      <c r="AGU9" s="4"/>
      <c r="AGV9" s="4"/>
      <c r="AGW9" s="4"/>
      <c r="AGX9" s="4"/>
      <c r="AGY9" s="4"/>
      <c r="AGZ9" s="4"/>
      <c r="AHA9" s="4"/>
      <c r="AHB9" s="4"/>
      <c r="AHC9" s="4"/>
      <c r="AHD9" s="4"/>
      <c r="AHE9" s="4"/>
      <c r="AHF9" s="4"/>
      <c r="AHG9" s="4"/>
      <c r="AHH9" s="4"/>
      <c r="AHI9" s="4"/>
      <c r="AHJ9" s="4"/>
      <c r="AHK9" s="4"/>
      <c r="AHL9" s="4"/>
      <c r="AHM9" s="4"/>
      <c r="AHN9" s="4"/>
      <c r="AHO9" s="4"/>
      <c r="AHP9" s="4"/>
      <c r="AHQ9" s="4"/>
      <c r="AHR9" s="4"/>
      <c r="AHS9" s="4"/>
      <c r="AHT9" s="4"/>
      <c r="AHU9" s="4"/>
      <c r="AHV9" s="4"/>
      <c r="AHW9" s="4"/>
      <c r="AHX9" s="4"/>
      <c r="AHY9" s="4"/>
      <c r="AHZ9" s="4"/>
      <c r="AIA9" s="4"/>
      <c r="AIB9" s="4"/>
      <c r="AIC9" s="4"/>
      <c r="AID9" s="4"/>
      <c r="AIE9" s="4"/>
      <c r="AIF9" s="4"/>
      <c r="AIG9" s="4"/>
      <c r="AIH9" s="4"/>
      <c r="AII9" s="4"/>
      <c r="AIJ9" s="4"/>
      <c r="AIK9" s="4"/>
      <c r="AIL9" s="4"/>
      <c r="AIM9" s="4"/>
      <c r="AIN9" s="4"/>
      <c r="AIO9" s="4"/>
      <c r="AIP9" s="4"/>
      <c r="AIQ9" s="4"/>
      <c r="AIR9" s="4"/>
      <c r="AIS9" s="4"/>
      <c r="AIT9" s="4"/>
      <c r="AIU9" s="4"/>
      <c r="AIV9" s="4"/>
      <c r="AIW9" s="4"/>
      <c r="AIX9" s="4"/>
      <c r="AIY9" s="4"/>
      <c r="AIZ9" s="4"/>
      <c r="AJA9" s="4"/>
      <c r="AJB9" s="4"/>
      <c r="AJC9" s="4"/>
      <c r="AJD9" s="4"/>
      <c r="AJE9" s="4"/>
      <c r="AJF9" s="4"/>
      <c r="AJG9" s="4"/>
      <c r="AJH9" s="4"/>
      <c r="AJI9" s="4"/>
      <c r="AJJ9" s="4"/>
      <c r="AJK9" s="4"/>
      <c r="AJL9" s="4"/>
      <c r="AJM9" s="4"/>
      <c r="AJN9" s="4"/>
      <c r="AJO9" s="4"/>
      <c r="AJP9" s="4"/>
      <c r="AJQ9" s="4"/>
      <c r="AJR9" s="4"/>
      <c r="AJS9" s="4"/>
      <c r="AJT9" s="4"/>
      <c r="AJU9" s="4"/>
      <c r="AJV9" s="4"/>
      <c r="AJW9" s="4"/>
      <c r="AJX9" s="4"/>
      <c r="AJY9" s="4"/>
      <c r="AJZ9" s="4"/>
      <c r="AKA9" s="4"/>
      <c r="AKB9" s="4"/>
      <c r="AKC9" s="4"/>
      <c r="AKD9" s="4"/>
      <c r="AKE9" s="4"/>
      <c r="AKF9" s="4"/>
      <c r="AKG9" s="4"/>
      <c r="AKH9" s="4"/>
      <c r="AKI9" s="4"/>
      <c r="AKJ9" s="4"/>
      <c r="AKK9" s="4"/>
      <c r="AKL9" s="4"/>
      <c r="AKM9" s="4"/>
      <c r="AKN9" s="4"/>
      <c r="AKO9" s="4"/>
      <c r="AKP9" s="4"/>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row>
    <row r="10" spans="1:1016" ht="14.5">
      <c r="A10" s="144" t="s">
        <v>8</v>
      </c>
      <c r="B10" s="46" t="s">
        <v>9</v>
      </c>
      <c r="C10" s="67"/>
      <c r="D10" s="35"/>
      <c r="E10" s="84"/>
      <c r="F10" s="85"/>
      <c r="G10" s="85"/>
      <c r="H10" s="86"/>
      <c r="I10" s="87"/>
      <c r="J10" s="88"/>
      <c r="K10" s="89"/>
      <c r="L10" s="89"/>
      <c r="M10" s="89"/>
      <c r="N10" s="90"/>
      <c r="O10" s="91">
        <v>51500</v>
      </c>
      <c r="P10" s="92">
        <v>0.48</v>
      </c>
      <c r="Q10" s="93">
        <v>0.84199999999999997</v>
      </c>
      <c r="R10" s="94">
        <v>12800</v>
      </c>
    </row>
    <row r="11" spans="1:1016" ht="14.5">
      <c r="A11" s="145"/>
      <c r="B11" s="46" t="s">
        <v>10</v>
      </c>
      <c r="C11" s="67"/>
      <c r="D11" s="38"/>
      <c r="E11" s="84"/>
      <c r="F11" s="85"/>
      <c r="G11" s="85"/>
      <c r="H11" s="86"/>
      <c r="I11" s="87"/>
      <c r="J11" s="88"/>
      <c r="K11" s="89"/>
      <c r="L11" s="89"/>
      <c r="M11" s="89"/>
      <c r="N11" s="90"/>
      <c r="O11" s="91">
        <v>55800</v>
      </c>
      <c r="P11" s="92">
        <v>0.52</v>
      </c>
      <c r="Q11" s="93">
        <v>0.158</v>
      </c>
      <c r="R11" s="94">
        <v>2400</v>
      </c>
    </row>
    <row r="12" spans="1:1016" ht="14.5">
      <c r="A12" s="146"/>
      <c r="B12" s="49"/>
      <c r="C12" s="68"/>
      <c r="D12" s="33"/>
      <c r="E12" s="95"/>
      <c r="F12" s="96"/>
      <c r="G12" s="96"/>
      <c r="H12" s="97"/>
      <c r="I12" s="98"/>
      <c r="J12" s="99"/>
      <c r="K12" s="100"/>
      <c r="L12" s="100"/>
      <c r="M12" s="100"/>
      <c r="N12" s="101"/>
      <c r="O12" s="102"/>
      <c r="P12" s="103"/>
      <c r="Q12" s="104"/>
      <c r="R12" s="105"/>
    </row>
    <row r="13" spans="1:1016">
      <c r="A13" s="144" t="s">
        <v>12</v>
      </c>
      <c r="B13" s="46" t="s">
        <v>13</v>
      </c>
      <c r="C13" s="66">
        <v>6600</v>
      </c>
      <c r="D13" s="20">
        <v>0.11799999999999999</v>
      </c>
      <c r="E13" s="106">
        <v>0.11600000000000001</v>
      </c>
      <c r="F13" s="93">
        <v>0.106</v>
      </c>
      <c r="G13" s="93">
        <v>9.0999999999999998E-2</v>
      </c>
      <c r="H13" s="93">
        <v>8.6999999999999994E-2</v>
      </c>
      <c r="I13" s="92">
        <v>8.6999999999999994E-2</v>
      </c>
      <c r="J13" s="107">
        <v>600</v>
      </c>
      <c r="K13" s="107">
        <v>400</v>
      </c>
      <c r="L13" s="107">
        <v>500</v>
      </c>
      <c r="M13" s="107">
        <v>600</v>
      </c>
      <c r="N13" s="108">
        <v>700</v>
      </c>
      <c r="O13" s="91">
        <v>22900</v>
      </c>
      <c r="P13" s="92">
        <v>0.21299999999999999</v>
      </c>
      <c r="Q13" s="93">
        <v>0.45900000000000002</v>
      </c>
      <c r="R13" s="94">
        <v>7000</v>
      </c>
    </row>
    <row r="14" spans="1:1016">
      <c r="A14" s="145"/>
      <c r="B14" s="46" t="s">
        <v>14</v>
      </c>
      <c r="C14" s="66">
        <v>23900</v>
      </c>
      <c r="D14" s="20">
        <v>0.42899999999999999</v>
      </c>
      <c r="E14" s="106">
        <v>0.45</v>
      </c>
      <c r="F14" s="93">
        <v>0.44900000000000001</v>
      </c>
      <c r="G14" s="93">
        <v>0.33600000000000002</v>
      </c>
      <c r="H14" s="93">
        <v>0.31900000000000001</v>
      </c>
      <c r="I14" s="92">
        <v>0.30199999999999999</v>
      </c>
      <c r="J14" s="107">
        <v>2300</v>
      </c>
      <c r="K14" s="107">
        <v>1600</v>
      </c>
      <c r="L14" s="107">
        <v>1900</v>
      </c>
      <c r="M14" s="107">
        <v>2100</v>
      </c>
      <c r="N14" s="108">
        <v>2300</v>
      </c>
      <c r="O14" s="91">
        <v>39100</v>
      </c>
      <c r="P14" s="92">
        <v>0.36399999999999999</v>
      </c>
      <c r="Q14" s="93">
        <v>0.26100000000000001</v>
      </c>
      <c r="R14" s="94">
        <v>4000</v>
      </c>
    </row>
    <row r="15" spans="1:1016">
      <c r="A15" s="145"/>
      <c r="B15" s="46" t="s">
        <v>15</v>
      </c>
      <c r="C15" s="66">
        <v>20300</v>
      </c>
      <c r="D15" s="20">
        <v>0.36399999999999999</v>
      </c>
      <c r="E15" s="106">
        <v>0.22500000000000001</v>
      </c>
      <c r="F15" s="93">
        <v>0.245</v>
      </c>
      <c r="G15" s="93">
        <v>0.186</v>
      </c>
      <c r="H15" s="93">
        <v>0.17199999999999999</v>
      </c>
      <c r="I15" s="92">
        <v>0.16</v>
      </c>
      <c r="J15" s="107">
        <v>1100</v>
      </c>
      <c r="K15" s="107">
        <v>900</v>
      </c>
      <c r="L15" s="107">
        <v>1100</v>
      </c>
      <c r="M15" s="107">
        <v>1100</v>
      </c>
      <c r="N15" s="108">
        <v>1200</v>
      </c>
      <c r="O15" s="91">
        <v>33900</v>
      </c>
      <c r="P15" s="92">
        <v>0.316</v>
      </c>
      <c r="Q15" s="93">
        <v>0.20100000000000001</v>
      </c>
      <c r="R15" s="94">
        <v>3100</v>
      </c>
    </row>
    <row r="16" spans="1:1016">
      <c r="A16" s="145"/>
      <c r="B16" s="46" t="s">
        <v>16</v>
      </c>
      <c r="C16" s="66">
        <v>5000</v>
      </c>
      <c r="D16" s="20">
        <v>8.8999999999999996E-2</v>
      </c>
      <c r="E16" s="106">
        <v>0.20899999999999999</v>
      </c>
      <c r="F16" s="93">
        <v>0.2</v>
      </c>
      <c r="G16" s="93">
        <v>0.38800000000000001</v>
      </c>
      <c r="H16" s="93">
        <v>0.42199999999999999</v>
      </c>
      <c r="I16" s="92">
        <v>0.45100000000000001</v>
      </c>
      <c r="J16" s="107">
        <v>1000</v>
      </c>
      <c r="K16" s="107">
        <v>700</v>
      </c>
      <c r="L16" s="107">
        <v>2200</v>
      </c>
      <c r="M16" s="107">
        <v>2800</v>
      </c>
      <c r="N16" s="108">
        <v>3400</v>
      </c>
      <c r="O16" s="91">
        <v>11400</v>
      </c>
      <c r="P16" s="92">
        <v>0.106</v>
      </c>
      <c r="Q16" s="93">
        <v>7.9000000000000001E-2</v>
      </c>
      <c r="R16" s="94">
        <v>1200</v>
      </c>
    </row>
    <row r="17" spans="1:19">
      <c r="A17" s="146"/>
      <c r="B17" s="49"/>
      <c r="C17" s="68"/>
      <c r="D17" s="34"/>
      <c r="E17" s="109"/>
      <c r="F17" s="104"/>
      <c r="G17" s="104"/>
      <c r="H17" s="104"/>
      <c r="I17" s="103"/>
      <c r="J17" s="110"/>
      <c r="K17" s="110"/>
      <c r="L17" s="110"/>
      <c r="M17" s="110"/>
      <c r="N17" s="111"/>
      <c r="O17" s="102"/>
      <c r="P17" s="103"/>
      <c r="Q17" s="104"/>
      <c r="R17" s="105"/>
    </row>
    <row r="18" spans="1:19">
      <c r="A18" s="144" t="s">
        <v>17</v>
      </c>
      <c r="B18" s="46" t="s">
        <v>18</v>
      </c>
      <c r="C18" s="66">
        <v>36400</v>
      </c>
      <c r="D18" s="20">
        <v>0.65200000000000002</v>
      </c>
      <c r="E18" s="106">
        <v>0.497</v>
      </c>
      <c r="F18" s="93">
        <v>0.45700000000000002</v>
      </c>
      <c r="G18" s="93">
        <v>0.35299999999999998</v>
      </c>
      <c r="H18" s="93">
        <v>0.34</v>
      </c>
      <c r="I18" s="92">
        <v>0.32800000000000001</v>
      </c>
      <c r="J18" s="107">
        <v>2500</v>
      </c>
      <c r="K18" s="107">
        <v>1600</v>
      </c>
      <c r="L18" s="107">
        <v>2000</v>
      </c>
      <c r="M18" s="107">
        <v>2200</v>
      </c>
      <c r="N18" s="108">
        <v>2500</v>
      </c>
      <c r="O18" s="91">
        <v>54800</v>
      </c>
      <c r="P18" s="92">
        <v>0.51100000000000001</v>
      </c>
      <c r="Q18" s="93">
        <v>0.35199999999999998</v>
      </c>
      <c r="R18" s="94">
        <v>5400</v>
      </c>
    </row>
    <row r="19" spans="1:19">
      <c r="A19" s="145"/>
      <c r="B19" s="46" t="s">
        <v>19</v>
      </c>
      <c r="C19" s="66">
        <v>3600</v>
      </c>
      <c r="D19" s="20">
        <v>6.4000000000000001E-2</v>
      </c>
      <c r="E19" s="106">
        <v>0.111</v>
      </c>
      <c r="F19" s="93">
        <v>0.128</v>
      </c>
      <c r="G19" s="93">
        <v>9.1999999999999998E-2</v>
      </c>
      <c r="H19" s="93">
        <v>8.1000000000000003E-2</v>
      </c>
      <c r="I19" s="92">
        <v>7.0999999999999994E-2</v>
      </c>
      <c r="J19" s="107">
        <v>600</v>
      </c>
      <c r="K19" s="107">
        <v>400</v>
      </c>
      <c r="L19" s="107">
        <v>500</v>
      </c>
      <c r="M19" s="107">
        <v>500</v>
      </c>
      <c r="N19" s="108">
        <v>500</v>
      </c>
      <c r="O19" s="91">
        <v>4800</v>
      </c>
      <c r="P19" s="92">
        <v>4.4999999999999998E-2</v>
      </c>
      <c r="Q19" s="93">
        <v>5.8999999999999997E-2</v>
      </c>
      <c r="R19" s="94">
        <v>900</v>
      </c>
    </row>
    <row r="20" spans="1:19">
      <c r="A20" s="145"/>
      <c r="B20" s="46" t="s">
        <v>20</v>
      </c>
      <c r="C20" s="66">
        <v>2000</v>
      </c>
      <c r="D20" s="20">
        <v>3.5999999999999997E-2</v>
      </c>
      <c r="E20" s="106">
        <v>7.9000000000000001E-2</v>
      </c>
      <c r="F20" s="93">
        <v>9.1999999999999998E-2</v>
      </c>
      <c r="G20" s="93">
        <v>7.0999999999999994E-2</v>
      </c>
      <c r="H20" s="93">
        <v>6.9000000000000006E-2</v>
      </c>
      <c r="I20" s="92">
        <v>6.6000000000000003E-2</v>
      </c>
      <c r="J20" s="107">
        <v>400</v>
      </c>
      <c r="K20" s="107">
        <v>300</v>
      </c>
      <c r="L20" s="107">
        <v>400</v>
      </c>
      <c r="M20" s="107">
        <v>500</v>
      </c>
      <c r="N20" s="108">
        <v>500</v>
      </c>
      <c r="O20" s="91">
        <v>11700</v>
      </c>
      <c r="P20" s="92">
        <v>0.109</v>
      </c>
      <c r="Q20" s="112">
        <v>0.29199999999999998</v>
      </c>
      <c r="R20" s="94">
        <v>4400</v>
      </c>
    </row>
    <row r="21" spans="1:19">
      <c r="A21" s="145"/>
      <c r="B21" s="46" t="s">
        <v>21</v>
      </c>
      <c r="C21" s="66">
        <v>13400</v>
      </c>
      <c r="D21" s="20">
        <v>0.23899999999999999</v>
      </c>
      <c r="E21" s="106">
        <v>0.27800000000000002</v>
      </c>
      <c r="F21" s="93">
        <v>0.27300000000000002</v>
      </c>
      <c r="G21" s="93">
        <v>0.44700000000000001</v>
      </c>
      <c r="H21" s="93">
        <v>0.47799999999999998</v>
      </c>
      <c r="I21" s="92">
        <v>0.504</v>
      </c>
      <c r="J21" s="107">
        <v>1400</v>
      </c>
      <c r="K21" s="107">
        <v>1000</v>
      </c>
      <c r="L21" s="107">
        <v>2500</v>
      </c>
      <c r="M21" s="107">
        <v>3200</v>
      </c>
      <c r="N21" s="108">
        <v>3800</v>
      </c>
      <c r="O21" s="91">
        <v>24100</v>
      </c>
      <c r="P21" s="92">
        <v>0.22500000000000001</v>
      </c>
      <c r="Q21" s="93">
        <v>0.15</v>
      </c>
      <c r="R21" s="94">
        <v>2300</v>
      </c>
    </row>
    <row r="22" spans="1:19">
      <c r="A22" s="145"/>
      <c r="B22" s="46" t="s">
        <v>22</v>
      </c>
      <c r="C22" s="66">
        <v>500</v>
      </c>
      <c r="D22" s="20">
        <v>8.9999999999999993E-3</v>
      </c>
      <c r="E22" s="106">
        <v>3.5000000000000003E-2</v>
      </c>
      <c r="F22" s="93">
        <v>0.05</v>
      </c>
      <c r="G22" s="93">
        <v>3.6999999999999998E-2</v>
      </c>
      <c r="H22" s="93">
        <v>3.2000000000000001E-2</v>
      </c>
      <c r="I22" s="92">
        <v>3.1E-2</v>
      </c>
      <c r="J22" s="107">
        <v>200</v>
      </c>
      <c r="K22" s="107">
        <v>200</v>
      </c>
      <c r="L22" s="107">
        <v>200</v>
      </c>
      <c r="M22" s="107">
        <v>200</v>
      </c>
      <c r="N22" s="108">
        <v>200</v>
      </c>
      <c r="O22" s="91">
        <v>11800</v>
      </c>
      <c r="P22" s="92">
        <v>0.11</v>
      </c>
      <c r="Q22" s="93">
        <v>0.14699999999999999</v>
      </c>
      <c r="R22" s="94">
        <v>2200</v>
      </c>
    </row>
    <row r="23" spans="1:19">
      <c r="A23" s="146"/>
      <c r="B23" s="49"/>
      <c r="C23" s="68"/>
      <c r="D23" s="34"/>
      <c r="E23" s="109"/>
      <c r="F23" s="104"/>
      <c r="G23" s="104"/>
      <c r="H23" s="104"/>
      <c r="I23" s="103"/>
      <c r="J23" s="110"/>
      <c r="K23" s="110"/>
      <c r="L23" s="110"/>
      <c r="M23" s="110"/>
      <c r="N23" s="111"/>
      <c r="O23" s="102"/>
      <c r="P23" s="103"/>
      <c r="Q23" s="104"/>
      <c r="R23" s="105"/>
    </row>
    <row r="24" spans="1:19">
      <c r="A24" s="144" t="s">
        <v>23</v>
      </c>
      <c r="B24" s="46" t="s">
        <v>34</v>
      </c>
      <c r="C24" s="66">
        <v>47800</v>
      </c>
      <c r="D24" s="20">
        <v>0.85699999999999998</v>
      </c>
      <c r="E24" s="106">
        <v>0.79400000000000004</v>
      </c>
      <c r="F24" s="93">
        <v>0.79300000000000004</v>
      </c>
      <c r="G24" s="93">
        <v>0.82199999999999995</v>
      </c>
      <c r="H24" s="93">
        <v>0.82299999999999995</v>
      </c>
      <c r="I24" s="92">
        <v>0.82299999999999995</v>
      </c>
      <c r="J24" s="107">
        <v>4000</v>
      </c>
      <c r="K24" s="107">
        <v>2800</v>
      </c>
      <c r="L24" s="107">
        <v>4700</v>
      </c>
      <c r="M24" s="107">
        <v>5400</v>
      </c>
      <c r="N24" s="108">
        <v>6200</v>
      </c>
      <c r="O24" s="91">
        <v>81300</v>
      </c>
      <c r="P24" s="92">
        <v>0.75700000000000001</v>
      </c>
      <c r="Q24" s="93">
        <v>0.64100000000000001</v>
      </c>
      <c r="R24" s="94">
        <v>9700</v>
      </c>
      <c r="S24" s="4"/>
    </row>
    <row r="25" spans="1:19">
      <c r="A25" s="145"/>
      <c r="B25" s="46" t="s">
        <v>35</v>
      </c>
      <c r="C25" s="66">
        <v>8000</v>
      </c>
      <c r="D25" s="20">
        <v>0.14299999999999999</v>
      </c>
      <c r="E25" s="106">
        <v>0.20599999999999999</v>
      </c>
      <c r="F25" s="93">
        <v>0.20699999999999999</v>
      </c>
      <c r="G25" s="93">
        <v>0.17799999999999999</v>
      </c>
      <c r="H25" s="93">
        <v>0.17699999999999999</v>
      </c>
      <c r="I25" s="92">
        <v>0.17699999999999999</v>
      </c>
      <c r="J25" s="107">
        <v>1000</v>
      </c>
      <c r="K25" s="107">
        <v>700</v>
      </c>
      <c r="L25" s="107">
        <v>1000</v>
      </c>
      <c r="M25" s="107">
        <v>1200</v>
      </c>
      <c r="N25" s="108">
        <v>1300</v>
      </c>
      <c r="O25" s="91">
        <v>26000</v>
      </c>
      <c r="P25" s="92">
        <v>0.24299999999999999</v>
      </c>
      <c r="Q25" s="93">
        <v>0.35899999999999999</v>
      </c>
      <c r="R25" s="94">
        <v>5500</v>
      </c>
    </row>
    <row r="26" spans="1:19">
      <c r="A26" s="146"/>
      <c r="B26" s="49"/>
      <c r="C26" s="69"/>
      <c r="D26" s="34"/>
      <c r="E26" s="109"/>
      <c r="F26" s="104"/>
      <c r="G26" s="104"/>
      <c r="H26" s="104"/>
      <c r="I26" s="103"/>
      <c r="J26" s="110"/>
      <c r="K26" s="110"/>
      <c r="L26" s="110"/>
      <c r="M26" s="110"/>
      <c r="N26" s="111"/>
      <c r="O26" s="102"/>
      <c r="P26" s="103"/>
      <c r="Q26" s="104"/>
      <c r="R26" s="105"/>
    </row>
    <row r="27" spans="1:19" ht="13">
      <c r="A27" s="149" t="s">
        <v>24</v>
      </c>
      <c r="B27" s="150"/>
      <c r="C27" s="66">
        <v>3700</v>
      </c>
      <c r="D27" s="20">
        <v>6.7000000000000004E-2</v>
      </c>
      <c r="E27" s="106">
        <v>0.06</v>
      </c>
      <c r="F27" s="93">
        <v>6.4000000000000001E-2</v>
      </c>
      <c r="G27" s="93">
        <v>5.2999999999999999E-2</v>
      </c>
      <c r="H27" s="93">
        <v>5.1999999999999998E-2</v>
      </c>
      <c r="I27" s="92">
        <v>5.1999999999999998E-2</v>
      </c>
      <c r="J27" s="107">
        <v>300</v>
      </c>
      <c r="K27" s="107">
        <v>200</v>
      </c>
      <c r="L27" s="107">
        <v>300</v>
      </c>
      <c r="M27" s="107">
        <v>300</v>
      </c>
      <c r="N27" s="108">
        <v>400</v>
      </c>
      <c r="O27" s="91">
        <v>3700</v>
      </c>
      <c r="P27" s="92">
        <v>6.7000000000000004E-2</v>
      </c>
      <c r="Q27" s="113">
        <v>0.115</v>
      </c>
      <c r="R27" s="94">
        <v>300</v>
      </c>
    </row>
    <row r="28" spans="1:19" ht="13">
      <c r="A28" s="151" t="s">
        <v>25</v>
      </c>
      <c r="B28" s="152"/>
      <c r="C28" s="66">
        <v>17800</v>
      </c>
      <c r="D28" s="20">
        <v>0.31900000000000001</v>
      </c>
      <c r="E28" s="106">
        <v>0.34699999999999998</v>
      </c>
      <c r="F28" s="93">
        <v>0.34499999999999997</v>
      </c>
      <c r="G28" s="93">
        <v>0.36499999999999999</v>
      </c>
      <c r="H28" s="93">
        <v>0.373</v>
      </c>
      <c r="I28" s="92">
        <v>0.375</v>
      </c>
      <c r="J28" s="107">
        <v>1700</v>
      </c>
      <c r="K28" s="107">
        <v>1200</v>
      </c>
      <c r="L28" s="107">
        <v>2100</v>
      </c>
      <c r="M28" s="107">
        <v>2500</v>
      </c>
      <c r="N28" s="108">
        <v>2800</v>
      </c>
      <c r="O28" s="91">
        <v>30900</v>
      </c>
      <c r="P28" s="92">
        <v>0.28799999999999998</v>
      </c>
      <c r="Q28" s="93">
        <v>0.432</v>
      </c>
      <c r="R28" s="94">
        <v>6600</v>
      </c>
    </row>
    <row r="29" spans="1:19" ht="15" thickBot="1">
      <c r="A29" s="142" t="s">
        <v>11</v>
      </c>
      <c r="B29" s="143"/>
      <c r="C29" s="73"/>
      <c r="D29" s="43"/>
      <c r="E29" s="114"/>
      <c r="F29" s="115"/>
      <c r="G29" s="115"/>
      <c r="H29" s="115"/>
      <c r="I29" s="116"/>
      <c r="J29" s="117"/>
      <c r="K29" s="117"/>
      <c r="L29" s="117"/>
      <c r="M29" s="117"/>
      <c r="N29" s="118"/>
      <c r="O29" s="119">
        <v>32200</v>
      </c>
      <c r="P29" s="120">
        <v>0.3</v>
      </c>
      <c r="Q29" s="121">
        <v>0.17199999999999999</v>
      </c>
      <c r="R29" s="122">
        <v>2300</v>
      </c>
    </row>
    <row r="30" spans="1:19" ht="14.5">
      <c r="A30" s="10"/>
      <c r="B30" s="11"/>
      <c r="C30" s="15"/>
      <c r="D30" s="15"/>
      <c r="E30" s="12"/>
      <c r="F30" s="13"/>
      <c r="G30" s="13"/>
      <c r="H30" s="13"/>
      <c r="I30" s="14"/>
      <c r="J30" s="14"/>
      <c r="K30" s="13"/>
      <c r="L30" s="13"/>
      <c r="M30" s="13"/>
      <c r="N30" s="13"/>
      <c r="O30" s="12"/>
      <c r="P30" s="13"/>
      <c r="Q30" s="12"/>
      <c r="R30" s="15"/>
    </row>
    <row r="31" spans="1:19" ht="14.5">
      <c r="A31" s="11"/>
      <c r="B31" s="11"/>
      <c r="C31" s="15"/>
      <c r="D31" s="15"/>
      <c r="E31" s="12"/>
      <c r="F31" s="13"/>
      <c r="G31" s="13"/>
      <c r="H31" s="13"/>
      <c r="I31" s="14"/>
      <c r="J31" s="14"/>
      <c r="K31" s="13"/>
      <c r="L31" s="13"/>
      <c r="M31" s="13"/>
      <c r="N31" s="13"/>
      <c r="O31" s="12"/>
      <c r="P31" s="13"/>
      <c r="Q31" s="12"/>
      <c r="R31" s="15"/>
    </row>
    <row r="32" spans="1:19" ht="13">
      <c r="A32" s="2"/>
      <c r="C32" s="4"/>
      <c r="D32" s="4"/>
      <c r="E32" s="8"/>
      <c r="F32" s="9"/>
      <c r="G32" s="9"/>
      <c r="H32" s="9"/>
      <c r="I32" s="9"/>
      <c r="J32" s="9"/>
      <c r="K32" s="9"/>
      <c r="L32" s="9"/>
      <c r="M32" s="9"/>
      <c r="N32" s="9"/>
      <c r="O32" s="8"/>
      <c r="P32" s="9"/>
      <c r="Q32" s="8"/>
      <c r="R32" s="4"/>
    </row>
    <row r="33" spans="1:18" ht="14.5">
      <c r="A33" s="2"/>
      <c r="C33" s="8"/>
      <c r="D33" s="9"/>
      <c r="E33" s="8"/>
      <c r="F33" s="9"/>
      <c r="G33" s="9"/>
      <c r="H33" s="9"/>
      <c r="I33" s="1"/>
      <c r="J33" s="1"/>
      <c r="K33" s="4"/>
      <c r="L33" s="9"/>
      <c r="M33" s="9"/>
      <c r="N33" s="9"/>
      <c r="O33" s="8"/>
      <c r="P33" s="9"/>
      <c r="Q33" s="8"/>
      <c r="R33" s="9"/>
    </row>
    <row r="34" spans="1:18" ht="14.5">
      <c r="A34" s="2"/>
      <c r="C34" s="8"/>
      <c r="D34" s="9"/>
      <c r="E34" s="8"/>
      <c r="F34" s="9"/>
      <c r="G34" s="9"/>
      <c r="H34" s="9"/>
      <c r="I34" s="1"/>
      <c r="J34" s="1"/>
      <c r="K34" s="4"/>
      <c r="L34" s="8"/>
      <c r="M34" s="8"/>
      <c r="N34" s="8"/>
      <c r="O34" s="8"/>
      <c r="P34" s="9"/>
      <c r="Q34" s="8"/>
      <c r="R34" s="9"/>
    </row>
    <row r="35" spans="1:18" ht="14.5">
      <c r="A35" s="2"/>
      <c r="C35" s="8"/>
      <c r="D35" s="9"/>
      <c r="E35" s="8"/>
      <c r="F35" s="9"/>
      <c r="G35" s="9"/>
      <c r="H35" s="9"/>
      <c r="I35" s="1"/>
      <c r="J35" s="1"/>
      <c r="K35" s="4"/>
      <c r="L35" s="8"/>
      <c r="M35" s="8"/>
      <c r="N35" s="8"/>
      <c r="O35" s="8"/>
      <c r="P35" s="9"/>
      <c r="Q35" s="8"/>
      <c r="R35" s="9"/>
    </row>
    <row r="36" spans="1:18" ht="14.5">
      <c r="A36" s="2"/>
      <c r="C36" s="8"/>
      <c r="D36" s="9"/>
      <c r="E36" s="8"/>
      <c r="F36" s="9"/>
      <c r="G36" s="9"/>
      <c r="H36" s="9"/>
      <c r="I36" s="1"/>
      <c r="J36" s="1"/>
      <c r="K36" s="4"/>
      <c r="L36" s="8"/>
      <c r="M36" s="8"/>
      <c r="N36" s="8"/>
      <c r="O36" s="8"/>
      <c r="P36" s="9"/>
      <c r="Q36" s="8"/>
      <c r="R36" s="9"/>
    </row>
    <row r="37" spans="1:18" ht="14.5">
      <c r="A37" s="2"/>
      <c r="C37" s="8"/>
      <c r="D37" s="9"/>
      <c r="E37" s="8"/>
      <c r="F37" s="9"/>
      <c r="G37" s="9"/>
      <c r="H37" s="9"/>
      <c r="I37" s="1"/>
      <c r="J37" s="1"/>
      <c r="K37" s="4"/>
      <c r="L37" s="9"/>
      <c r="M37" s="9"/>
      <c r="N37" s="9"/>
      <c r="O37" s="8"/>
      <c r="P37" s="9"/>
      <c r="Q37" s="9"/>
      <c r="R37" s="9"/>
    </row>
    <row r="38" spans="1:18" ht="14.5">
      <c r="C38" s="5"/>
      <c r="E38" s="4"/>
      <c r="I38" s="1"/>
      <c r="J38" s="1"/>
      <c r="K38" s="4"/>
    </row>
    <row r="39" spans="1:18" ht="14.5">
      <c r="C39" s="4"/>
      <c r="E39" s="4"/>
      <c r="I39" s="1"/>
      <c r="J39" s="1"/>
      <c r="K39" s="4"/>
    </row>
    <row r="40" spans="1:18" ht="14.5">
      <c r="C40" s="4"/>
      <c r="E40" s="4"/>
      <c r="I40" s="1"/>
      <c r="J40" s="1"/>
      <c r="K40" s="4"/>
    </row>
    <row r="41" spans="1:18">
      <c r="C41" s="4"/>
      <c r="E41" s="4"/>
    </row>
    <row r="42" spans="1:18">
      <c r="C42" s="4"/>
    </row>
    <row r="43" spans="1:18">
      <c r="C43" s="4"/>
    </row>
    <row r="44" spans="1:18">
      <c r="C44" s="4"/>
    </row>
    <row r="45" spans="1:18">
      <c r="C45" s="5"/>
    </row>
    <row r="46" spans="1:18">
      <c r="C46" s="4"/>
    </row>
    <row r="47" spans="1:18">
      <c r="B47" s="3" t="s">
        <v>26</v>
      </c>
      <c r="C47" s="4"/>
    </row>
  </sheetData>
  <mergeCells count="24">
    <mergeCell ref="A29:B29"/>
    <mergeCell ref="A18:A23"/>
    <mergeCell ref="A24:A26"/>
    <mergeCell ref="A1:A4"/>
    <mergeCell ref="A27:B27"/>
    <mergeCell ref="A28:B28"/>
    <mergeCell ref="B3:B4"/>
    <mergeCell ref="A5:A9"/>
    <mergeCell ref="A10:A12"/>
    <mergeCell ref="A13:A17"/>
    <mergeCell ref="Q3:Q4"/>
    <mergeCell ref="R3:R4"/>
    <mergeCell ref="C3:C4"/>
    <mergeCell ref="D3:D4"/>
    <mergeCell ref="O1:R1"/>
    <mergeCell ref="C1:N1"/>
    <mergeCell ref="C2:D2"/>
    <mergeCell ref="Q2:R2"/>
    <mergeCell ref="E3:I3"/>
    <mergeCell ref="J3:N3"/>
    <mergeCell ref="E2:N2"/>
    <mergeCell ref="O2:P2"/>
    <mergeCell ref="O3:O4"/>
    <mergeCell ref="P3:P4"/>
  </mergeCells>
  <pageMargins left="0.78740157480314965" right="0.78740157480314965" top="1.0236220472440944" bottom="1.0236220472440944" header="0.78740157480314965" footer="0.78740157480314965"/>
  <pageSetup paperSize="9" scale="90" orientation="landscape" useFirstPageNumber="1" horizontalDpi="300" verticalDpi="300" r:id="rId1"/>
  <headerFooter>
    <oddHeader>&amp;C&amp;A</oddHeader>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46"/>
  <sheetViews>
    <sheetView workbookViewId="0"/>
  </sheetViews>
  <sheetFormatPr defaultColWidth="8.81640625" defaultRowHeight="12.5"/>
  <cols>
    <col min="1" max="1" width="4.36328125" customWidth="1"/>
  </cols>
  <sheetData>
    <row r="1" spans="2:15" ht="13">
      <c r="B1" s="2" t="s">
        <v>30</v>
      </c>
      <c r="C1" s="2"/>
      <c r="D1" s="2"/>
      <c r="E1" s="2"/>
      <c r="F1" s="2"/>
      <c r="G1" s="2"/>
      <c r="H1" s="2"/>
      <c r="I1" s="2"/>
      <c r="J1" s="2" t="s">
        <v>29</v>
      </c>
      <c r="K1" s="2"/>
      <c r="L1" s="2"/>
      <c r="M1" s="2"/>
      <c r="N1" s="50"/>
      <c r="O1" s="50"/>
    </row>
    <row r="3" spans="2:15">
      <c r="B3" t="s">
        <v>664</v>
      </c>
      <c r="J3" t="s">
        <v>41</v>
      </c>
    </row>
    <row r="9" spans="2:15">
      <c r="K9" s="75"/>
      <c r="L9" s="75"/>
      <c r="M9" s="76"/>
      <c r="N9" s="76"/>
    </row>
    <row r="10" spans="2:15">
      <c r="K10" s="75"/>
      <c r="L10" s="75"/>
      <c r="M10" s="76"/>
      <c r="N10" s="75"/>
    </row>
    <row r="11" spans="2:15">
      <c r="K11" s="75"/>
      <c r="L11" s="75"/>
      <c r="M11" s="76"/>
      <c r="N11" s="76"/>
    </row>
    <row r="23" spans="2:10">
      <c r="B23" t="s">
        <v>663</v>
      </c>
      <c r="J23" t="s">
        <v>38</v>
      </c>
    </row>
    <row r="43" spans="2:10">
      <c r="B43" t="s">
        <v>662</v>
      </c>
      <c r="J43" t="s">
        <v>39</v>
      </c>
    </row>
    <row r="63" spans="2:10">
      <c r="B63" t="s">
        <v>661</v>
      </c>
      <c r="J63" t="s">
        <v>40</v>
      </c>
    </row>
    <row r="83" spans="2:14">
      <c r="B83" t="s">
        <v>660</v>
      </c>
      <c r="J83" t="s">
        <v>659</v>
      </c>
    </row>
    <row r="86" spans="2:14">
      <c r="E86" s="78"/>
    </row>
    <row r="87" spans="2:14">
      <c r="E87" s="78"/>
    </row>
    <row r="88" spans="2:14">
      <c r="C88" t="s">
        <v>28</v>
      </c>
      <c r="E88" t="s">
        <v>27</v>
      </c>
      <c r="K88" t="s">
        <v>28</v>
      </c>
      <c r="M88" t="s">
        <v>27</v>
      </c>
    </row>
    <row r="89" spans="2:14">
      <c r="C89" t="s">
        <v>657</v>
      </c>
      <c r="D89" t="s">
        <v>658</v>
      </c>
      <c r="E89" s="77" t="s">
        <v>657</v>
      </c>
      <c r="F89" s="77" t="s">
        <v>658</v>
      </c>
      <c r="K89" t="s">
        <v>74</v>
      </c>
      <c r="L89" t="s">
        <v>76</v>
      </c>
      <c r="M89" s="77" t="s">
        <v>74</v>
      </c>
      <c r="N89" s="77" t="s">
        <v>76</v>
      </c>
    </row>
    <row r="90" spans="2:14">
      <c r="B90" t="s">
        <v>666</v>
      </c>
      <c r="C90" s="79">
        <f>1-C91</f>
        <v>0.93300000000000005</v>
      </c>
      <c r="D90" s="79">
        <f>1-D91</f>
        <v>0.94699999999999995</v>
      </c>
      <c r="E90" s="78">
        <f>Datasheet!C5-Grafieken!E91</f>
        <v>47800</v>
      </c>
      <c r="F90" s="78">
        <f>Datasheet!L5-Grafieken!F91</f>
        <v>5400</v>
      </c>
      <c r="J90" t="s">
        <v>666</v>
      </c>
      <c r="K90" s="79">
        <f>1-K91</f>
        <v>0.71199999999999997</v>
      </c>
      <c r="L90" s="79">
        <f>1-L91</f>
        <v>0.56800000000000006</v>
      </c>
      <c r="M90" s="78">
        <f>Datasheet!C5-Grafieken!M91</f>
        <v>52100</v>
      </c>
      <c r="N90" s="78">
        <f>Datasheet!R11-Grafieken!N91</f>
        <v>2100</v>
      </c>
    </row>
    <row r="91" spans="2:14">
      <c r="B91" t="s">
        <v>665</v>
      </c>
      <c r="C91" s="75">
        <f>Datasheet!D27</f>
        <v>6.7000000000000004E-2</v>
      </c>
      <c r="D91" s="75">
        <f>Datasheet!G27</f>
        <v>5.2999999999999999E-2</v>
      </c>
      <c r="E91" s="78">
        <f>Datasheet!C25</f>
        <v>8000</v>
      </c>
      <c r="F91" s="78">
        <f>Datasheet!L27</f>
        <v>300</v>
      </c>
      <c r="J91" t="s">
        <v>665</v>
      </c>
      <c r="K91" s="75">
        <f>Datasheet!P28</f>
        <v>0.28799999999999998</v>
      </c>
      <c r="L91" s="79">
        <f>Datasheet!Q28</f>
        <v>0.432</v>
      </c>
      <c r="M91" s="78">
        <f>Datasheet!O27</f>
        <v>3700</v>
      </c>
      <c r="N91" s="78">
        <f>Datasheet!R27</f>
        <v>300</v>
      </c>
    </row>
    <row r="103" spans="2:15">
      <c r="B103" t="s">
        <v>668</v>
      </c>
      <c r="J103" t="s">
        <v>669</v>
      </c>
    </row>
    <row r="106" spans="2:15">
      <c r="E106" s="78"/>
    </row>
    <row r="107" spans="2:15">
      <c r="E107" s="78"/>
    </row>
    <row r="108" spans="2:15">
      <c r="C108" t="s">
        <v>28</v>
      </c>
      <c r="E108" t="s">
        <v>27</v>
      </c>
      <c r="K108" t="s">
        <v>28</v>
      </c>
      <c r="M108" t="s">
        <v>27</v>
      </c>
    </row>
    <row r="109" spans="2:15">
      <c r="C109" t="s">
        <v>657</v>
      </c>
      <c r="D109" t="s">
        <v>658</v>
      </c>
      <c r="E109" s="77" t="s">
        <v>657</v>
      </c>
      <c r="F109" s="77" t="s">
        <v>658</v>
      </c>
      <c r="K109" t="s">
        <v>74</v>
      </c>
      <c r="L109" t="s">
        <v>76</v>
      </c>
      <c r="M109" s="77" t="s">
        <v>74</v>
      </c>
      <c r="N109" s="77" t="s">
        <v>76</v>
      </c>
    </row>
    <row r="110" spans="2:15">
      <c r="B110" t="s">
        <v>670</v>
      </c>
      <c r="C110" s="79">
        <f>1-C111</f>
        <v>0.68100000000000005</v>
      </c>
      <c r="D110" s="79">
        <f>1-D111</f>
        <v>0.63500000000000001</v>
      </c>
      <c r="E110" s="78">
        <f>Datasheet!C5-Grafieken!E111</f>
        <v>38000</v>
      </c>
      <c r="F110" s="78">
        <f>Datasheet!L5-Grafieken!F111</f>
        <v>3600</v>
      </c>
      <c r="J110" t="s">
        <v>670</v>
      </c>
      <c r="K110" s="79">
        <f>1-K111</f>
        <v>0.71199999999999997</v>
      </c>
      <c r="L110" s="79">
        <f>1-L111</f>
        <v>0.56800000000000006</v>
      </c>
      <c r="M110" s="78">
        <f>Datasheet!O5-Grafieken!M111</f>
        <v>76400</v>
      </c>
      <c r="N110" s="78">
        <f>Datasheet!R5-N111</f>
        <v>8600</v>
      </c>
      <c r="O110" s="78"/>
    </row>
    <row r="111" spans="2:15">
      <c r="B111" t="s">
        <v>667</v>
      </c>
      <c r="C111" s="75">
        <f>Datasheet!D28</f>
        <v>0.31900000000000001</v>
      </c>
      <c r="D111" s="75">
        <f>Datasheet!G28</f>
        <v>0.36499999999999999</v>
      </c>
      <c r="E111" s="78">
        <f>Datasheet!C28</f>
        <v>17800</v>
      </c>
      <c r="F111" s="78">
        <f>Datasheet!L28</f>
        <v>2100</v>
      </c>
      <c r="J111" t="s">
        <v>667</v>
      </c>
      <c r="K111" s="75">
        <f>Datasheet!P28</f>
        <v>0.28799999999999998</v>
      </c>
      <c r="L111" s="79">
        <f>Datasheet!Q28</f>
        <v>0.432</v>
      </c>
      <c r="M111" s="78">
        <f>Datasheet!O28</f>
        <v>30900</v>
      </c>
      <c r="N111" s="78">
        <f>Datasheet!R28</f>
        <v>6600</v>
      </c>
      <c r="O111" s="78"/>
    </row>
    <row r="124" spans="2:10">
      <c r="B124" t="s">
        <v>671</v>
      </c>
      <c r="J124" t="s">
        <v>42</v>
      </c>
    </row>
    <row r="127" spans="2:10">
      <c r="C127" s="75">
        <f>Datasheet!E5*Datasheet!E8</f>
        <v>1.8809999999999997E-2</v>
      </c>
      <c r="D127" s="75">
        <f>Datasheet!F5*Datasheet!F8</f>
        <v>1.7388000000000001E-2</v>
      </c>
      <c r="E127" s="75">
        <f>Datasheet!G5*Datasheet!G8</f>
        <v>2.2949999999999998E-2</v>
      </c>
      <c r="F127" s="75">
        <f>Datasheet!H5*Datasheet!H8</f>
        <v>2.4157000000000001E-2</v>
      </c>
      <c r="G127" s="75">
        <f>Datasheet!I5*Datasheet!I8</f>
        <v>2.5728000000000001E-2</v>
      </c>
    </row>
    <row r="143" spans="2:10">
      <c r="B143" s="77" t="s">
        <v>657</v>
      </c>
      <c r="J143" s="77" t="s">
        <v>74</v>
      </c>
    </row>
    <row r="144" spans="2:10">
      <c r="B144" s="77" t="s">
        <v>658</v>
      </c>
      <c r="J144" s="77" t="s">
        <v>76</v>
      </c>
    </row>
    <row r="145" spans="10:10">
      <c r="J145" s="77" t="s">
        <v>672</v>
      </c>
    </row>
    <row r="146" spans="10:10">
      <c r="J146" s="77" t="s">
        <v>76</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4"/>
  <sheetViews>
    <sheetView workbookViewId="0">
      <pane xSplit="2" ySplit="2" topLeftCell="C285" activePane="bottomRight" state="frozen"/>
      <selection pane="topRight" activeCell="C1" sqref="C1"/>
      <selection pane="bottomLeft" activeCell="A3" sqref="A3"/>
      <selection pane="bottomRight" activeCell="M188" sqref="A176:M188"/>
    </sheetView>
  </sheetViews>
  <sheetFormatPr defaultColWidth="9.1796875" defaultRowHeight="14.5"/>
  <cols>
    <col min="1" max="1" width="11.453125" style="81" bestFit="1" customWidth="1"/>
    <col min="2" max="2" width="46.453125" style="81" bestFit="1" customWidth="1"/>
    <col min="3" max="3" width="20.81640625" style="83" bestFit="1" customWidth="1"/>
    <col min="4" max="4" width="15.453125" style="83" bestFit="1" customWidth="1"/>
    <col min="5" max="5" width="6.453125" style="83" bestFit="1" customWidth="1"/>
    <col min="6" max="10" width="11.6328125" style="83" customWidth="1"/>
    <col min="11" max="16384" width="9.1796875" style="81"/>
  </cols>
  <sheetData>
    <row r="1" spans="1:10">
      <c r="A1" s="80" t="s">
        <v>656</v>
      </c>
      <c r="B1" s="80" t="s">
        <v>655</v>
      </c>
      <c r="C1" s="155" t="s">
        <v>29</v>
      </c>
      <c r="D1" s="155"/>
      <c r="E1" s="155"/>
      <c r="F1" s="155" t="s">
        <v>30</v>
      </c>
      <c r="G1" s="155"/>
      <c r="H1" s="155"/>
      <c r="I1" s="155"/>
      <c r="J1" s="155"/>
    </row>
    <row r="2" spans="1:10">
      <c r="A2" s="80"/>
      <c r="B2" s="80"/>
      <c r="C2" s="82" t="s">
        <v>6</v>
      </c>
      <c r="D2" s="82" t="s">
        <v>75</v>
      </c>
      <c r="E2" s="82" t="s">
        <v>5</v>
      </c>
      <c r="F2" s="82" t="s">
        <v>0</v>
      </c>
      <c r="G2" s="82" t="s">
        <v>1</v>
      </c>
      <c r="H2" s="82" t="s">
        <v>2</v>
      </c>
      <c r="I2" s="82" t="s">
        <v>3</v>
      </c>
      <c r="J2" s="82" t="s">
        <v>4</v>
      </c>
    </row>
    <row r="3" spans="1:10">
      <c r="A3" s="81" t="s">
        <v>654</v>
      </c>
      <c r="B3" s="81" t="s">
        <v>88</v>
      </c>
      <c r="C3" s="83">
        <v>0.112</v>
      </c>
      <c r="D3" s="83">
        <v>0.13600000000000001</v>
      </c>
      <c r="E3" s="83">
        <v>0.182</v>
      </c>
      <c r="F3" s="83">
        <v>0.152</v>
      </c>
      <c r="G3" s="83">
        <v>0.11799999999999999</v>
      </c>
      <c r="H3" s="83">
        <v>0.155</v>
      </c>
      <c r="I3" s="83">
        <v>0.17199999999999999</v>
      </c>
      <c r="J3" s="83">
        <v>0.187</v>
      </c>
    </row>
    <row r="4" spans="1:10">
      <c r="A4" s="81" t="s">
        <v>653</v>
      </c>
      <c r="B4" s="81" t="s">
        <v>652</v>
      </c>
      <c r="C4" s="83">
        <v>8.6999999999999994E-2</v>
      </c>
      <c r="D4" s="83">
        <v>0.13300000000000001</v>
      </c>
      <c r="E4" s="83">
        <v>0.16600000000000001</v>
      </c>
      <c r="F4" s="83">
        <v>0.129</v>
      </c>
      <c r="G4" s="83">
        <v>0.11</v>
      </c>
      <c r="H4" s="83">
        <v>0.13300000000000001</v>
      </c>
      <c r="I4" s="83">
        <v>0.14799999999999999</v>
      </c>
      <c r="J4" s="83">
        <v>0.152</v>
      </c>
    </row>
    <row r="5" spans="1:10">
      <c r="A5" s="81" t="s">
        <v>651</v>
      </c>
      <c r="B5" s="81" t="s">
        <v>650</v>
      </c>
      <c r="C5" s="83">
        <v>0.109</v>
      </c>
      <c r="D5" s="83">
        <v>0.15</v>
      </c>
      <c r="E5" s="83">
        <v>0.193</v>
      </c>
      <c r="F5" s="83">
        <v>0.14399999999999999</v>
      </c>
      <c r="G5" s="83">
        <v>0.104</v>
      </c>
      <c r="H5" s="83">
        <v>0.14699999999999999</v>
      </c>
      <c r="I5" s="83">
        <v>0.158</v>
      </c>
      <c r="J5" s="83">
        <v>0.17599999999999999</v>
      </c>
    </row>
    <row r="6" spans="1:10">
      <c r="A6" s="81" t="s">
        <v>649</v>
      </c>
      <c r="B6" s="81" t="s">
        <v>648</v>
      </c>
      <c r="C6" s="83">
        <v>0.14199999999999999</v>
      </c>
      <c r="D6" s="83">
        <v>0.112</v>
      </c>
      <c r="E6" s="83">
        <v>0.182</v>
      </c>
      <c r="F6" s="83">
        <v>0.19700000000000001</v>
      </c>
      <c r="G6" s="83">
        <v>0.14299999999999999</v>
      </c>
      <c r="H6" s="83">
        <v>0.19</v>
      </c>
      <c r="I6" s="83">
        <v>0.218</v>
      </c>
      <c r="J6" s="83">
        <v>0.23799999999999999</v>
      </c>
    </row>
    <row r="7" spans="1:10">
      <c r="A7" s="81" t="s">
        <v>647</v>
      </c>
      <c r="B7" s="81" t="s">
        <v>646</v>
      </c>
      <c r="C7" s="83">
        <v>0.158</v>
      </c>
      <c r="D7" s="83">
        <v>0.19400000000000001</v>
      </c>
      <c r="E7" s="83">
        <v>0.245</v>
      </c>
      <c r="F7" s="83">
        <v>0.16</v>
      </c>
      <c r="G7" s="83">
        <v>0.14699999999999999</v>
      </c>
      <c r="H7" s="83">
        <v>0.17299999999999999</v>
      </c>
      <c r="I7" s="83">
        <v>0.2</v>
      </c>
      <c r="J7" s="83">
        <v>0.22700000000000001</v>
      </c>
    </row>
    <row r="8" spans="1:10">
      <c r="A8" s="81" t="s">
        <v>645</v>
      </c>
      <c r="B8" s="81" t="s">
        <v>644</v>
      </c>
      <c r="C8" s="83">
        <v>7.3999999999999996E-2</v>
      </c>
      <c r="D8" s="83">
        <v>0.115</v>
      </c>
      <c r="E8" s="83">
        <v>0.15</v>
      </c>
      <c r="F8" s="83">
        <v>0.10299999999999999</v>
      </c>
      <c r="G8" s="83">
        <v>8.1000000000000003E-2</v>
      </c>
      <c r="H8" s="83">
        <v>0.105</v>
      </c>
      <c r="I8" s="83">
        <v>0.121</v>
      </c>
      <c r="J8" s="83">
        <v>0.13200000000000001</v>
      </c>
    </row>
    <row r="9" spans="1:10">
      <c r="A9" s="81" t="s">
        <v>643</v>
      </c>
      <c r="B9" s="81" t="s">
        <v>642</v>
      </c>
      <c r="C9" s="83" t="s">
        <v>77</v>
      </c>
      <c r="D9" s="83" t="s">
        <v>77</v>
      </c>
      <c r="E9" s="83" t="s">
        <v>77</v>
      </c>
      <c r="F9" s="83" t="s">
        <v>77</v>
      </c>
      <c r="G9" s="83" t="s">
        <v>77</v>
      </c>
      <c r="H9" s="83" t="s">
        <v>77</v>
      </c>
      <c r="I9" s="83" t="s">
        <v>77</v>
      </c>
      <c r="J9" s="83" t="s">
        <v>77</v>
      </c>
    </row>
    <row r="10" spans="1:10">
      <c r="A10" s="81" t="s">
        <v>641</v>
      </c>
      <c r="B10" s="81" t="s">
        <v>640</v>
      </c>
      <c r="C10" s="83">
        <v>6.8000000000000005E-2</v>
      </c>
      <c r="D10" s="83">
        <v>0.08</v>
      </c>
      <c r="E10" s="83">
        <v>0.124</v>
      </c>
      <c r="F10" s="83">
        <v>9.0999999999999998E-2</v>
      </c>
      <c r="G10" s="83">
        <v>7.0999999999999994E-2</v>
      </c>
      <c r="H10" s="83">
        <v>9.0999999999999998E-2</v>
      </c>
      <c r="I10" s="83">
        <v>0.12</v>
      </c>
      <c r="J10" s="83">
        <v>0.14199999999999999</v>
      </c>
    </row>
    <row r="11" spans="1:10">
      <c r="A11" s="81" t="s">
        <v>639</v>
      </c>
      <c r="B11" s="81" t="s">
        <v>638</v>
      </c>
      <c r="C11" s="83">
        <v>6.8000000000000005E-2</v>
      </c>
      <c r="D11" s="83">
        <v>8.5999999999999993E-2</v>
      </c>
      <c r="E11" s="83">
        <v>0.108</v>
      </c>
      <c r="F11" s="83">
        <v>8.3000000000000004E-2</v>
      </c>
      <c r="G11" s="83">
        <v>6.9000000000000006E-2</v>
      </c>
      <c r="H11" s="83">
        <v>9.9000000000000005E-2</v>
      </c>
      <c r="I11" s="83">
        <v>0.109</v>
      </c>
      <c r="J11" s="83">
        <v>0.11600000000000001</v>
      </c>
    </row>
    <row r="12" spans="1:10">
      <c r="A12" s="81" t="s">
        <v>637</v>
      </c>
      <c r="B12" s="81" t="s">
        <v>636</v>
      </c>
      <c r="C12" s="83">
        <v>7.0000000000000007E-2</v>
      </c>
      <c r="D12" s="83">
        <v>0.114</v>
      </c>
      <c r="E12" s="83">
        <v>0.14599999999999999</v>
      </c>
      <c r="F12" s="83">
        <v>0.13100000000000001</v>
      </c>
      <c r="G12" s="83">
        <v>0.107</v>
      </c>
      <c r="H12" s="83">
        <v>0.13300000000000001</v>
      </c>
      <c r="I12" s="83">
        <v>0.14000000000000001</v>
      </c>
      <c r="J12" s="83">
        <v>0.14499999999999999</v>
      </c>
    </row>
    <row r="13" spans="1:10">
      <c r="A13" s="81" t="s">
        <v>635</v>
      </c>
      <c r="B13" s="81" t="s">
        <v>634</v>
      </c>
      <c r="C13" s="83" t="s">
        <v>77</v>
      </c>
      <c r="D13" s="83" t="s">
        <v>77</v>
      </c>
      <c r="E13" s="83" t="s">
        <v>77</v>
      </c>
      <c r="F13" s="83" t="s">
        <v>77</v>
      </c>
      <c r="G13" s="83" t="s">
        <v>77</v>
      </c>
      <c r="H13" s="83" t="s">
        <v>77</v>
      </c>
      <c r="I13" s="83" t="s">
        <v>77</v>
      </c>
      <c r="J13" s="83" t="s">
        <v>77</v>
      </c>
    </row>
    <row r="14" spans="1:10">
      <c r="A14" s="81" t="s">
        <v>633</v>
      </c>
      <c r="B14" s="81" t="s">
        <v>632</v>
      </c>
      <c r="C14" s="83">
        <v>5.3999999999999999E-2</v>
      </c>
      <c r="D14" s="83">
        <v>3.9E-2</v>
      </c>
      <c r="E14" s="83">
        <v>7.3999999999999996E-2</v>
      </c>
      <c r="F14" s="83">
        <v>7.9000000000000001E-2</v>
      </c>
      <c r="G14" s="83">
        <v>5.1999999999999998E-2</v>
      </c>
      <c r="H14" s="83">
        <v>9.1999999999999998E-2</v>
      </c>
      <c r="I14" s="83">
        <v>0.11</v>
      </c>
      <c r="J14" s="83">
        <v>0.115</v>
      </c>
    </row>
    <row r="15" spans="1:10">
      <c r="A15" s="81" t="s">
        <v>631</v>
      </c>
      <c r="B15" s="81" t="s">
        <v>630</v>
      </c>
      <c r="C15" s="83" t="s">
        <v>77</v>
      </c>
      <c r="D15" s="83" t="s">
        <v>77</v>
      </c>
      <c r="E15" s="83">
        <v>5.8999999999999997E-2</v>
      </c>
      <c r="F15" s="83">
        <v>0.06</v>
      </c>
      <c r="G15" s="83">
        <v>4.5999999999999999E-2</v>
      </c>
      <c r="H15" s="83">
        <v>7.3999999999999996E-2</v>
      </c>
      <c r="I15" s="83">
        <v>9.2999999999999999E-2</v>
      </c>
      <c r="J15" s="83">
        <v>0.10199999999999999</v>
      </c>
    </row>
    <row r="16" spans="1:10">
      <c r="A16" s="81" t="s">
        <v>629</v>
      </c>
      <c r="B16" s="81" t="s">
        <v>628</v>
      </c>
      <c r="C16" s="83" t="s">
        <v>77</v>
      </c>
      <c r="D16" s="83" t="s">
        <v>77</v>
      </c>
      <c r="E16" s="83">
        <v>9.1999999999999998E-2</v>
      </c>
      <c r="F16" s="83">
        <v>9.9000000000000005E-2</v>
      </c>
      <c r="G16" s="83">
        <v>5.8000000000000003E-2</v>
      </c>
      <c r="H16" s="83">
        <v>9.9000000000000005E-2</v>
      </c>
      <c r="I16" s="83">
        <v>0.105</v>
      </c>
      <c r="J16" s="83">
        <v>0.11</v>
      </c>
    </row>
    <row r="17" spans="1:10">
      <c r="A17" s="81" t="s">
        <v>627</v>
      </c>
      <c r="B17" s="81" t="s">
        <v>626</v>
      </c>
      <c r="C17" s="83">
        <v>4.9000000000000002E-2</v>
      </c>
      <c r="D17" s="83">
        <v>3.7999999999999999E-2</v>
      </c>
      <c r="E17" s="83">
        <v>7.3999999999999996E-2</v>
      </c>
      <c r="F17" s="83">
        <v>7.9000000000000001E-2</v>
      </c>
      <c r="G17" s="83">
        <v>5.1999999999999998E-2</v>
      </c>
      <c r="H17" s="83">
        <v>0.1</v>
      </c>
      <c r="I17" s="83">
        <v>0.127</v>
      </c>
      <c r="J17" s="83">
        <v>0.127</v>
      </c>
    </row>
    <row r="18" spans="1:10">
      <c r="A18" s="81" t="s">
        <v>625</v>
      </c>
      <c r="B18" s="81" t="s">
        <v>82</v>
      </c>
      <c r="C18" s="83">
        <v>8.5000000000000006E-2</v>
      </c>
      <c r="D18" s="83">
        <v>8.7999999999999995E-2</v>
      </c>
      <c r="E18" s="83">
        <v>0.14199999999999999</v>
      </c>
      <c r="F18" s="83">
        <v>0.20499999999999999</v>
      </c>
      <c r="G18" s="83">
        <v>0.107</v>
      </c>
      <c r="H18" s="83">
        <v>0.13400000000000001</v>
      </c>
      <c r="I18" s="83">
        <v>0.14299999999999999</v>
      </c>
      <c r="J18" s="83">
        <v>0.125</v>
      </c>
    </row>
    <row r="19" spans="1:10">
      <c r="A19" s="81" t="s">
        <v>624</v>
      </c>
      <c r="B19" s="81" t="s">
        <v>623</v>
      </c>
      <c r="C19" s="83">
        <v>6.2E-2</v>
      </c>
      <c r="D19" s="83">
        <v>6.6000000000000003E-2</v>
      </c>
      <c r="E19" s="83">
        <v>0.105</v>
      </c>
      <c r="F19" s="83" t="s">
        <v>77</v>
      </c>
      <c r="G19" s="83" t="s">
        <v>77</v>
      </c>
      <c r="H19" s="83" t="s">
        <v>77</v>
      </c>
      <c r="I19" s="83" t="s">
        <v>77</v>
      </c>
      <c r="J19" s="83" t="s">
        <v>77</v>
      </c>
    </row>
    <row r="20" spans="1:10">
      <c r="A20" s="81" t="s">
        <v>622</v>
      </c>
      <c r="B20" s="81" t="s">
        <v>621</v>
      </c>
      <c r="C20" s="83">
        <v>0.113</v>
      </c>
      <c r="D20" s="83">
        <v>0.113</v>
      </c>
      <c r="E20" s="83">
        <v>0.185</v>
      </c>
      <c r="F20" s="83" t="s">
        <v>77</v>
      </c>
      <c r="G20" s="83" t="s">
        <v>77</v>
      </c>
      <c r="H20" s="83" t="s">
        <v>77</v>
      </c>
      <c r="I20" s="83" t="s">
        <v>77</v>
      </c>
      <c r="J20" s="83" t="s">
        <v>77</v>
      </c>
    </row>
    <row r="21" spans="1:10">
      <c r="A21" s="81" t="s">
        <v>620</v>
      </c>
      <c r="B21" s="81" t="s">
        <v>87</v>
      </c>
      <c r="C21" s="83">
        <v>0.10199999999999999</v>
      </c>
      <c r="D21" s="83">
        <v>0.11799999999999999</v>
      </c>
      <c r="E21" s="83">
        <v>0.16500000000000001</v>
      </c>
      <c r="F21" s="83">
        <v>8.6999999999999994E-2</v>
      </c>
      <c r="G21" s="83">
        <v>5.1999999999999998E-2</v>
      </c>
      <c r="H21" s="83">
        <v>8.8999999999999996E-2</v>
      </c>
      <c r="I21" s="83">
        <v>0.1</v>
      </c>
      <c r="J21" s="83">
        <v>0.109</v>
      </c>
    </row>
    <row r="22" spans="1:10">
      <c r="A22" s="81" t="s">
        <v>619</v>
      </c>
      <c r="B22" s="81" t="s">
        <v>618</v>
      </c>
      <c r="C22" s="83">
        <v>9.7000000000000003E-2</v>
      </c>
      <c r="D22" s="83">
        <v>0.126</v>
      </c>
      <c r="E22" s="83">
        <v>0.16700000000000001</v>
      </c>
      <c r="F22" s="83">
        <v>7.0000000000000007E-2</v>
      </c>
      <c r="G22" s="83">
        <v>3.3000000000000002E-2</v>
      </c>
      <c r="H22" s="83">
        <v>7.0000000000000007E-2</v>
      </c>
      <c r="I22" s="83">
        <v>7.9000000000000001E-2</v>
      </c>
      <c r="J22" s="83">
        <v>8.5000000000000006E-2</v>
      </c>
    </row>
    <row r="23" spans="1:10">
      <c r="A23" s="81" t="s">
        <v>617</v>
      </c>
      <c r="B23" s="81" t="s">
        <v>616</v>
      </c>
      <c r="C23" s="83">
        <v>0.13</v>
      </c>
      <c r="D23" s="83">
        <v>0.14000000000000001</v>
      </c>
      <c r="E23" s="83" t="s">
        <v>77</v>
      </c>
      <c r="F23" s="83" t="s">
        <v>77</v>
      </c>
      <c r="G23" s="83" t="s">
        <v>77</v>
      </c>
      <c r="H23" s="83" t="s">
        <v>77</v>
      </c>
      <c r="I23" s="83" t="s">
        <v>77</v>
      </c>
      <c r="J23" s="83" t="s">
        <v>77</v>
      </c>
    </row>
    <row r="24" spans="1:10">
      <c r="A24" s="81" t="s">
        <v>615</v>
      </c>
      <c r="B24" s="81" t="s">
        <v>614</v>
      </c>
      <c r="C24" s="83" t="s">
        <v>77</v>
      </c>
      <c r="D24" s="83" t="s">
        <v>77</v>
      </c>
      <c r="E24" s="83" t="s">
        <v>77</v>
      </c>
      <c r="F24" s="83" t="s">
        <v>77</v>
      </c>
      <c r="G24" s="83" t="s">
        <v>77</v>
      </c>
      <c r="H24" s="83" t="s">
        <v>77</v>
      </c>
      <c r="I24" s="83" t="s">
        <v>77</v>
      </c>
      <c r="J24" s="83" t="s">
        <v>77</v>
      </c>
    </row>
    <row r="25" spans="1:10">
      <c r="A25" s="81" t="s">
        <v>613</v>
      </c>
      <c r="B25" s="81" t="s">
        <v>612</v>
      </c>
      <c r="C25" s="83" t="s">
        <v>77</v>
      </c>
      <c r="D25" s="83" t="s">
        <v>77</v>
      </c>
      <c r="E25" s="83">
        <v>8.1000000000000003E-2</v>
      </c>
      <c r="F25" s="83">
        <v>0.14599999999999999</v>
      </c>
      <c r="G25" s="83">
        <v>0.115</v>
      </c>
      <c r="H25" s="83">
        <v>0.14599999999999999</v>
      </c>
      <c r="I25" s="83">
        <v>0.16700000000000001</v>
      </c>
      <c r="J25" s="83">
        <v>0.188</v>
      </c>
    </row>
    <row r="26" spans="1:10">
      <c r="A26" s="81" t="s">
        <v>611</v>
      </c>
      <c r="B26" s="81" t="s">
        <v>610</v>
      </c>
      <c r="C26" s="83">
        <v>0.13200000000000001</v>
      </c>
      <c r="D26" s="83">
        <v>0.152</v>
      </c>
      <c r="E26" s="83">
        <v>0.21099999999999999</v>
      </c>
      <c r="F26" s="83">
        <v>0.105</v>
      </c>
      <c r="G26" s="83">
        <v>6.7000000000000004E-2</v>
      </c>
      <c r="H26" s="83">
        <v>0.109</v>
      </c>
      <c r="I26" s="83">
        <v>0.121</v>
      </c>
      <c r="J26" s="83">
        <v>0.14399999999999999</v>
      </c>
    </row>
    <row r="27" spans="1:10">
      <c r="A27" s="81" t="s">
        <v>609</v>
      </c>
      <c r="B27" s="81" t="s">
        <v>608</v>
      </c>
      <c r="C27" s="83">
        <v>0.26100000000000001</v>
      </c>
      <c r="D27" s="83">
        <v>0.375</v>
      </c>
      <c r="E27" s="83">
        <v>0.443</v>
      </c>
      <c r="F27" s="83" t="s">
        <v>77</v>
      </c>
      <c r="G27" s="83" t="s">
        <v>77</v>
      </c>
      <c r="H27" s="83" t="s">
        <v>77</v>
      </c>
      <c r="I27" s="83" t="s">
        <v>77</v>
      </c>
      <c r="J27" s="83" t="s">
        <v>77</v>
      </c>
    </row>
    <row r="28" spans="1:10">
      <c r="A28" s="81" t="s">
        <v>607</v>
      </c>
      <c r="B28" s="81" t="s">
        <v>606</v>
      </c>
      <c r="C28" s="83">
        <v>0.10299999999999999</v>
      </c>
      <c r="D28" s="83">
        <v>0.12</v>
      </c>
      <c r="E28" s="83">
        <v>0.17</v>
      </c>
      <c r="F28" s="83">
        <v>0.11</v>
      </c>
      <c r="G28" s="83">
        <v>6.2E-2</v>
      </c>
      <c r="H28" s="83">
        <v>8.1000000000000003E-2</v>
      </c>
      <c r="I28" s="83">
        <v>9.0999999999999998E-2</v>
      </c>
      <c r="J28" s="83">
        <v>0.11</v>
      </c>
    </row>
    <row r="29" spans="1:10">
      <c r="A29" s="81" t="s">
        <v>605</v>
      </c>
      <c r="B29" s="81" t="s">
        <v>604</v>
      </c>
      <c r="C29" s="83">
        <v>0.127</v>
      </c>
      <c r="D29" s="83">
        <v>0.13100000000000001</v>
      </c>
      <c r="E29" s="83">
        <v>0.183</v>
      </c>
      <c r="F29" s="83" t="s">
        <v>77</v>
      </c>
      <c r="G29" s="83" t="s">
        <v>77</v>
      </c>
      <c r="H29" s="83">
        <v>0.11600000000000001</v>
      </c>
      <c r="I29" s="83">
        <v>0.124</v>
      </c>
      <c r="J29" s="83">
        <v>0.14899999999999999</v>
      </c>
    </row>
    <row r="30" spans="1:10">
      <c r="A30" s="81" t="s">
        <v>603</v>
      </c>
      <c r="B30" s="81" t="s">
        <v>602</v>
      </c>
      <c r="C30" s="83">
        <v>0.16400000000000001</v>
      </c>
      <c r="D30" s="83">
        <v>0.186</v>
      </c>
      <c r="E30" s="83">
        <v>0.25700000000000001</v>
      </c>
      <c r="F30" s="83">
        <v>0.13400000000000001</v>
      </c>
      <c r="G30" s="83">
        <v>8.6999999999999994E-2</v>
      </c>
      <c r="H30" s="83">
        <v>0.14199999999999999</v>
      </c>
      <c r="I30" s="83">
        <v>0.16500000000000001</v>
      </c>
      <c r="J30" s="83">
        <v>0.19700000000000001</v>
      </c>
    </row>
    <row r="31" spans="1:10">
      <c r="A31" s="81" t="s">
        <v>601</v>
      </c>
      <c r="B31" s="81" t="s">
        <v>600</v>
      </c>
      <c r="C31" s="83" t="s">
        <v>77</v>
      </c>
      <c r="D31" s="83" t="s">
        <v>77</v>
      </c>
      <c r="E31" s="83">
        <v>8.4000000000000005E-2</v>
      </c>
      <c r="F31" s="83" t="s">
        <v>77</v>
      </c>
      <c r="G31" s="83" t="s">
        <v>77</v>
      </c>
      <c r="H31" s="83" t="s">
        <v>77</v>
      </c>
      <c r="I31" s="83" t="s">
        <v>77</v>
      </c>
      <c r="J31" s="83" t="s">
        <v>77</v>
      </c>
    </row>
    <row r="32" spans="1:10">
      <c r="A32" s="81" t="s">
        <v>599</v>
      </c>
      <c r="B32" s="81" t="s">
        <v>90</v>
      </c>
      <c r="C32" s="83">
        <v>0.153</v>
      </c>
      <c r="D32" s="83">
        <v>0.16900000000000001</v>
      </c>
      <c r="E32" s="83">
        <v>0.23200000000000001</v>
      </c>
      <c r="F32" s="83">
        <v>8.1000000000000003E-2</v>
      </c>
      <c r="G32" s="83">
        <v>5.7000000000000002E-2</v>
      </c>
      <c r="H32" s="83">
        <v>0.09</v>
      </c>
      <c r="I32" s="83">
        <v>0.108</v>
      </c>
      <c r="J32" s="83">
        <v>0.128</v>
      </c>
    </row>
    <row r="33" spans="1:10">
      <c r="A33" s="81" t="s">
        <v>598</v>
      </c>
      <c r="B33" s="81" t="s">
        <v>597</v>
      </c>
      <c r="C33" s="83">
        <v>9.0999999999999998E-2</v>
      </c>
      <c r="D33" s="83">
        <v>9.0999999999999998E-2</v>
      </c>
      <c r="E33" s="83">
        <v>0.15</v>
      </c>
      <c r="F33" s="83" t="s">
        <v>77</v>
      </c>
      <c r="G33" s="83" t="s">
        <v>77</v>
      </c>
      <c r="H33" s="83" t="s">
        <v>77</v>
      </c>
      <c r="I33" s="83" t="s">
        <v>77</v>
      </c>
      <c r="J33" s="83" t="s">
        <v>77</v>
      </c>
    </row>
    <row r="34" spans="1:10">
      <c r="A34" s="81" t="s">
        <v>596</v>
      </c>
      <c r="B34" s="81" t="s">
        <v>595</v>
      </c>
      <c r="C34" s="83">
        <v>0.151</v>
      </c>
      <c r="D34" s="83">
        <v>0.159</v>
      </c>
      <c r="E34" s="83">
        <v>0.22900000000000001</v>
      </c>
      <c r="F34" s="83">
        <v>0.09</v>
      </c>
      <c r="G34" s="83">
        <v>6.0999999999999999E-2</v>
      </c>
      <c r="H34" s="83">
        <v>9.7000000000000003E-2</v>
      </c>
      <c r="I34" s="83">
        <v>0.115</v>
      </c>
      <c r="J34" s="83">
        <v>0.14399999999999999</v>
      </c>
    </row>
    <row r="35" spans="1:10">
      <c r="A35" s="81" t="s">
        <v>594</v>
      </c>
      <c r="B35" s="81" t="s">
        <v>593</v>
      </c>
      <c r="C35" s="83">
        <v>0.126</v>
      </c>
      <c r="D35" s="83">
        <v>0.14799999999999999</v>
      </c>
      <c r="E35" s="83">
        <v>0.192</v>
      </c>
      <c r="F35" s="83" t="s">
        <v>77</v>
      </c>
      <c r="G35" s="83" t="s">
        <v>77</v>
      </c>
      <c r="H35" s="83" t="s">
        <v>77</v>
      </c>
      <c r="I35" s="83" t="s">
        <v>77</v>
      </c>
      <c r="J35" s="83" t="s">
        <v>77</v>
      </c>
    </row>
    <row r="36" spans="1:10">
      <c r="A36" s="81" t="s">
        <v>592</v>
      </c>
      <c r="B36" s="81" t="s">
        <v>80</v>
      </c>
      <c r="C36" s="83">
        <v>0.186</v>
      </c>
      <c r="D36" s="83">
        <v>0.214</v>
      </c>
      <c r="E36" s="83">
        <v>0.28100000000000003</v>
      </c>
      <c r="F36" s="83">
        <v>8.4000000000000005E-2</v>
      </c>
      <c r="G36" s="83">
        <v>5.8999999999999997E-2</v>
      </c>
      <c r="H36" s="83">
        <v>8.4000000000000005E-2</v>
      </c>
      <c r="I36" s="83">
        <v>0.107</v>
      </c>
      <c r="J36" s="83">
        <v>0.13</v>
      </c>
    </row>
    <row r="37" spans="1:10">
      <c r="A37" s="81" t="s">
        <v>591</v>
      </c>
      <c r="B37" s="81" t="s">
        <v>590</v>
      </c>
      <c r="C37" s="83">
        <v>0.154</v>
      </c>
      <c r="D37" s="83">
        <v>0.16600000000000001</v>
      </c>
      <c r="E37" s="83">
        <v>0.23599999999999999</v>
      </c>
      <c r="F37" s="83">
        <v>0.10299999999999999</v>
      </c>
      <c r="G37" s="83">
        <v>7.6999999999999999E-2</v>
      </c>
      <c r="H37" s="83">
        <v>0.11700000000000001</v>
      </c>
      <c r="I37" s="83">
        <v>0.13700000000000001</v>
      </c>
      <c r="J37" s="83">
        <v>0.155</v>
      </c>
    </row>
    <row r="38" spans="1:10">
      <c r="A38" s="81" t="s">
        <v>589</v>
      </c>
      <c r="B38" s="81" t="s">
        <v>588</v>
      </c>
      <c r="C38" s="83">
        <v>5.7000000000000002E-2</v>
      </c>
      <c r="D38" s="83">
        <v>5.2999999999999999E-2</v>
      </c>
      <c r="E38" s="83">
        <v>7.6999999999999999E-2</v>
      </c>
      <c r="F38" s="83">
        <v>0.14299999999999999</v>
      </c>
      <c r="G38" s="83">
        <v>0.105</v>
      </c>
      <c r="H38" s="83">
        <v>0.19500000000000001</v>
      </c>
      <c r="I38" s="83">
        <v>0.218</v>
      </c>
      <c r="J38" s="83">
        <v>0.248</v>
      </c>
    </row>
    <row r="39" spans="1:10">
      <c r="A39" s="81" t="s">
        <v>587</v>
      </c>
      <c r="B39" s="81" t="s">
        <v>586</v>
      </c>
      <c r="C39" s="83">
        <v>7.6999999999999999E-2</v>
      </c>
      <c r="D39" s="83">
        <v>9.1999999999999998E-2</v>
      </c>
      <c r="E39" s="83">
        <v>0.127</v>
      </c>
      <c r="F39" s="83">
        <v>0.107</v>
      </c>
      <c r="G39" s="83">
        <v>8.8999999999999996E-2</v>
      </c>
      <c r="H39" s="83">
        <v>0.107</v>
      </c>
      <c r="I39" s="83">
        <v>0.125</v>
      </c>
      <c r="J39" s="83">
        <v>0.125</v>
      </c>
    </row>
    <row r="40" spans="1:10">
      <c r="A40" s="81" t="s">
        <v>585</v>
      </c>
      <c r="B40" s="81" t="s">
        <v>584</v>
      </c>
      <c r="C40" s="83" t="s">
        <v>77</v>
      </c>
      <c r="D40" s="83" t="s">
        <v>77</v>
      </c>
      <c r="E40" s="83" t="s">
        <v>77</v>
      </c>
      <c r="F40" s="83" t="s">
        <v>77</v>
      </c>
      <c r="G40" s="83" t="s">
        <v>77</v>
      </c>
      <c r="H40" s="83" t="s">
        <v>77</v>
      </c>
      <c r="I40" s="83" t="s">
        <v>77</v>
      </c>
      <c r="J40" s="83" t="s">
        <v>77</v>
      </c>
    </row>
    <row r="41" spans="1:10">
      <c r="A41" s="81" t="s">
        <v>583</v>
      </c>
      <c r="B41" s="81" t="s">
        <v>582</v>
      </c>
      <c r="C41" s="83">
        <v>0.17199999999999999</v>
      </c>
      <c r="D41" s="83">
        <v>0.24199999999999999</v>
      </c>
      <c r="E41" s="83">
        <v>0.28499999999999998</v>
      </c>
      <c r="F41" s="83">
        <v>0.10299999999999999</v>
      </c>
      <c r="G41" s="83">
        <v>7.4999999999999997E-2</v>
      </c>
      <c r="H41" s="83">
        <v>0.112</v>
      </c>
      <c r="I41" s="83">
        <v>0.15</v>
      </c>
      <c r="J41" s="83">
        <v>0.17299999999999999</v>
      </c>
    </row>
    <row r="42" spans="1:10">
      <c r="A42" s="81" t="s">
        <v>581</v>
      </c>
      <c r="B42" s="81" t="s">
        <v>580</v>
      </c>
      <c r="C42" s="83">
        <v>0.11700000000000001</v>
      </c>
      <c r="D42" s="83">
        <v>0.153</v>
      </c>
      <c r="E42" s="83">
        <v>0.20599999999999999</v>
      </c>
      <c r="F42" s="83">
        <v>0.09</v>
      </c>
      <c r="G42" s="83">
        <v>7.0000000000000007E-2</v>
      </c>
      <c r="H42" s="83">
        <v>0.10299999999999999</v>
      </c>
      <c r="I42" s="83">
        <v>0.12</v>
      </c>
      <c r="J42" s="83">
        <v>0.14000000000000001</v>
      </c>
    </row>
    <row r="43" spans="1:10">
      <c r="A43" s="81" t="s">
        <v>579</v>
      </c>
      <c r="B43" s="81" t="s">
        <v>578</v>
      </c>
      <c r="C43" s="83">
        <v>0.18099999999999999</v>
      </c>
      <c r="D43" s="83">
        <v>0.17100000000000001</v>
      </c>
      <c r="E43" s="83">
        <v>0.26900000000000002</v>
      </c>
      <c r="F43" s="83">
        <v>8.4000000000000005E-2</v>
      </c>
      <c r="G43" s="83">
        <v>5.8000000000000003E-2</v>
      </c>
      <c r="H43" s="83">
        <v>9.8000000000000004E-2</v>
      </c>
      <c r="I43" s="83">
        <v>9.8000000000000004E-2</v>
      </c>
      <c r="J43" s="83">
        <v>0.10199999999999999</v>
      </c>
    </row>
    <row r="44" spans="1:10">
      <c r="A44" s="81" t="s">
        <v>577</v>
      </c>
      <c r="B44" s="81" t="s">
        <v>576</v>
      </c>
      <c r="C44" s="83" t="s">
        <v>77</v>
      </c>
      <c r="D44" s="83" t="s">
        <v>77</v>
      </c>
      <c r="E44" s="83" t="s">
        <v>77</v>
      </c>
      <c r="F44" s="83" t="s">
        <v>77</v>
      </c>
      <c r="G44" s="83" t="s">
        <v>77</v>
      </c>
      <c r="H44" s="83" t="s">
        <v>77</v>
      </c>
      <c r="I44" s="83" t="s">
        <v>77</v>
      </c>
      <c r="J44" s="83" t="s">
        <v>77</v>
      </c>
    </row>
    <row r="45" spans="1:10">
      <c r="A45" s="81" t="s">
        <v>575</v>
      </c>
      <c r="B45" s="81" t="s">
        <v>574</v>
      </c>
      <c r="C45" s="83">
        <v>0.13400000000000001</v>
      </c>
      <c r="D45" s="83">
        <v>0.19800000000000001</v>
      </c>
      <c r="E45" s="83">
        <v>0.249</v>
      </c>
      <c r="F45" s="83">
        <v>0.11</v>
      </c>
      <c r="G45" s="83">
        <v>7.0000000000000007E-2</v>
      </c>
      <c r="H45" s="83">
        <v>9.9000000000000005E-2</v>
      </c>
      <c r="I45" s="83">
        <v>0.11799999999999999</v>
      </c>
      <c r="J45" s="83">
        <v>0.13300000000000001</v>
      </c>
    </row>
    <row r="46" spans="1:10">
      <c r="A46" s="81" t="s">
        <v>573</v>
      </c>
      <c r="B46" s="81" t="s">
        <v>572</v>
      </c>
      <c r="C46" s="83">
        <v>0.13600000000000001</v>
      </c>
      <c r="D46" s="83">
        <v>0.186</v>
      </c>
      <c r="E46" s="83">
        <v>0.24199999999999999</v>
      </c>
      <c r="F46" s="83">
        <v>0.115</v>
      </c>
      <c r="G46" s="83">
        <v>6.7000000000000004E-2</v>
      </c>
      <c r="H46" s="83">
        <v>8.6999999999999994E-2</v>
      </c>
      <c r="I46" s="83">
        <v>0.111</v>
      </c>
      <c r="J46" s="83">
        <v>0.126</v>
      </c>
    </row>
    <row r="47" spans="1:10">
      <c r="A47" s="81" t="s">
        <v>571</v>
      </c>
      <c r="B47" s="81" t="s">
        <v>570</v>
      </c>
      <c r="C47" s="83">
        <v>0.13300000000000001</v>
      </c>
      <c r="D47" s="83">
        <v>0.20799999999999999</v>
      </c>
      <c r="E47" s="83">
        <v>0.254</v>
      </c>
      <c r="F47" s="83">
        <v>0.107</v>
      </c>
      <c r="G47" s="83">
        <v>7.1999999999999995E-2</v>
      </c>
      <c r="H47" s="83">
        <v>0.11</v>
      </c>
      <c r="I47" s="83">
        <v>0.124</v>
      </c>
      <c r="J47" s="83">
        <v>0.13800000000000001</v>
      </c>
    </row>
    <row r="48" spans="1:10">
      <c r="A48" s="81" t="s">
        <v>569</v>
      </c>
      <c r="B48" s="81" t="s">
        <v>568</v>
      </c>
      <c r="C48" s="83">
        <v>0.157</v>
      </c>
      <c r="D48" s="83">
        <v>0.22800000000000001</v>
      </c>
      <c r="E48" s="83">
        <v>0.28199999999999997</v>
      </c>
      <c r="F48" s="83">
        <v>0.09</v>
      </c>
      <c r="G48" s="83">
        <v>6.4000000000000001E-2</v>
      </c>
      <c r="H48" s="83">
        <v>9.5000000000000001E-2</v>
      </c>
      <c r="I48" s="83">
        <v>0.108</v>
      </c>
      <c r="J48" s="83">
        <v>0.13</v>
      </c>
    </row>
    <row r="49" spans="1:10">
      <c r="A49" s="81" t="s">
        <v>567</v>
      </c>
      <c r="B49" s="81" t="s">
        <v>566</v>
      </c>
      <c r="C49" s="83">
        <v>0.159</v>
      </c>
      <c r="D49" s="83">
        <v>0.20499999999999999</v>
      </c>
      <c r="E49" s="83">
        <v>0.26300000000000001</v>
      </c>
      <c r="F49" s="83">
        <v>7.3999999999999996E-2</v>
      </c>
      <c r="G49" s="83">
        <v>4.9000000000000002E-2</v>
      </c>
      <c r="H49" s="83">
        <v>8.2000000000000003E-2</v>
      </c>
      <c r="I49" s="83">
        <v>9.5000000000000001E-2</v>
      </c>
      <c r="J49" s="83">
        <v>0.115</v>
      </c>
    </row>
    <row r="50" spans="1:10">
      <c r="A50" s="81" t="s">
        <v>565</v>
      </c>
      <c r="B50" s="81" t="s">
        <v>564</v>
      </c>
      <c r="C50" s="83">
        <v>0.155</v>
      </c>
      <c r="D50" s="83">
        <v>0.25600000000000001</v>
      </c>
      <c r="E50" s="83">
        <v>0.30599999999999999</v>
      </c>
      <c r="F50" s="83">
        <v>0.11899999999999999</v>
      </c>
      <c r="G50" s="83">
        <v>9.1999999999999998E-2</v>
      </c>
      <c r="H50" s="83">
        <v>0.11899999999999999</v>
      </c>
      <c r="I50" s="83">
        <v>0.13300000000000001</v>
      </c>
      <c r="J50" s="83">
        <v>0.156</v>
      </c>
    </row>
    <row r="51" spans="1:10">
      <c r="A51" s="81" t="s">
        <v>563</v>
      </c>
      <c r="B51" s="81" t="s">
        <v>83</v>
      </c>
      <c r="C51" s="83">
        <v>8.2000000000000003E-2</v>
      </c>
      <c r="D51" s="83">
        <v>0.16400000000000001</v>
      </c>
      <c r="E51" s="83">
        <v>0.192</v>
      </c>
      <c r="F51" s="83">
        <v>9.0999999999999998E-2</v>
      </c>
      <c r="G51" s="83">
        <v>0.06</v>
      </c>
      <c r="H51" s="83">
        <v>0.105</v>
      </c>
      <c r="I51" s="83">
        <v>0.129</v>
      </c>
      <c r="J51" s="83">
        <v>0.14399999999999999</v>
      </c>
    </row>
    <row r="52" spans="1:10">
      <c r="A52" s="81" t="s">
        <v>562</v>
      </c>
      <c r="B52" s="81" t="s">
        <v>561</v>
      </c>
      <c r="C52" s="83">
        <v>6.9000000000000006E-2</v>
      </c>
      <c r="D52" s="83">
        <v>0.27200000000000002</v>
      </c>
      <c r="E52" s="83">
        <v>0.27500000000000002</v>
      </c>
      <c r="F52" s="83" t="s">
        <v>77</v>
      </c>
      <c r="G52" s="83" t="s">
        <v>77</v>
      </c>
      <c r="H52" s="83">
        <v>0.13900000000000001</v>
      </c>
      <c r="I52" s="83">
        <v>0.157</v>
      </c>
      <c r="J52" s="83">
        <v>0.16500000000000001</v>
      </c>
    </row>
    <row r="53" spans="1:10">
      <c r="A53" s="81" t="s">
        <v>560</v>
      </c>
      <c r="B53" s="81" t="s">
        <v>559</v>
      </c>
      <c r="C53" s="83">
        <v>8.6999999999999994E-2</v>
      </c>
      <c r="D53" s="83">
        <v>0.105</v>
      </c>
      <c r="E53" s="83">
        <v>0.153</v>
      </c>
      <c r="F53" s="83">
        <v>7.2999999999999995E-2</v>
      </c>
      <c r="G53" s="83">
        <v>0.04</v>
      </c>
      <c r="H53" s="83">
        <v>9.5000000000000001E-2</v>
      </c>
      <c r="I53" s="83">
        <v>0.11600000000000001</v>
      </c>
      <c r="J53" s="83">
        <v>0.13300000000000001</v>
      </c>
    </row>
    <row r="54" spans="1:10">
      <c r="A54" s="81" t="s">
        <v>558</v>
      </c>
      <c r="B54" s="81" t="s">
        <v>557</v>
      </c>
      <c r="C54" s="83">
        <v>9.0999999999999998E-2</v>
      </c>
      <c r="D54" s="83">
        <v>0.124</v>
      </c>
      <c r="E54" s="83">
        <v>0.152</v>
      </c>
      <c r="F54" s="83" t="s">
        <v>77</v>
      </c>
      <c r="G54" s="83" t="s">
        <v>77</v>
      </c>
      <c r="H54" s="83">
        <v>7.1999999999999995E-2</v>
      </c>
      <c r="I54" s="83">
        <v>0.113</v>
      </c>
      <c r="J54" s="83">
        <v>0.13400000000000001</v>
      </c>
    </row>
    <row r="55" spans="1:10">
      <c r="A55" s="81" t="s">
        <v>556</v>
      </c>
      <c r="B55" s="81" t="s">
        <v>555</v>
      </c>
      <c r="C55" s="83" t="s">
        <v>77</v>
      </c>
      <c r="D55" s="83" t="s">
        <v>77</v>
      </c>
      <c r="E55" s="83">
        <v>4.9000000000000002E-2</v>
      </c>
      <c r="F55" s="83" t="s">
        <v>77</v>
      </c>
      <c r="G55" s="83" t="s">
        <v>77</v>
      </c>
      <c r="H55" s="83" t="s">
        <v>77</v>
      </c>
      <c r="I55" s="83">
        <v>0.115</v>
      </c>
      <c r="J55" s="83">
        <v>0.115</v>
      </c>
    </row>
    <row r="56" spans="1:10">
      <c r="A56" s="81" t="s">
        <v>554</v>
      </c>
      <c r="B56" s="81" t="s">
        <v>553</v>
      </c>
      <c r="C56" s="83" t="s">
        <v>77</v>
      </c>
      <c r="D56" s="83" t="s">
        <v>77</v>
      </c>
      <c r="E56" s="83">
        <v>5.1999999999999998E-2</v>
      </c>
      <c r="F56" s="83" t="s">
        <v>77</v>
      </c>
      <c r="G56" s="83" t="s">
        <v>77</v>
      </c>
      <c r="H56" s="83" t="s">
        <v>77</v>
      </c>
      <c r="I56" s="83">
        <v>0.125</v>
      </c>
      <c r="J56" s="83">
        <v>0.125</v>
      </c>
    </row>
    <row r="57" spans="1:10">
      <c r="A57" s="81" t="s">
        <v>552</v>
      </c>
      <c r="B57" s="81" t="s">
        <v>551</v>
      </c>
      <c r="C57" s="83" t="s">
        <v>77</v>
      </c>
      <c r="D57" s="83" t="s">
        <v>77</v>
      </c>
      <c r="E57" s="83" t="s">
        <v>77</v>
      </c>
      <c r="F57" s="83" t="s">
        <v>77</v>
      </c>
      <c r="G57" s="83" t="s">
        <v>77</v>
      </c>
      <c r="H57" s="83" t="s">
        <v>77</v>
      </c>
      <c r="I57" s="83" t="s">
        <v>77</v>
      </c>
      <c r="J57" s="83" t="s">
        <v>77</v>
      </c>
    </row>
    <row r="58" spans="1:10">
      <c r="A58" s="81" t="s">
        <v>550</v>
      </c>
      <c r="B58" s="81" t="s">
        <v>549</v>
      </c>
      <c r="C58" s="83" t="s">
        <v>77</v>
      </c>
      <c r="D58" s="83" t="s">
        <v>77</v>
      </c>
      <c r="E58" s="83" t="s">
        <v>77</v>
      </c>
      <c r="F58" s="83" t="s">
        <v>77</v>
      </c>
      <c r="G58" s="83" t="s">
        <v>77</v>
      </c>
      <c r="H58" s="83" t="s">
        <v>77</v>
      </c>
      <c r="I58" s="83" t="s">
        <v>77</v>
      </c>
      <c r="J58" s="83" t="s">
        <v>77</v>
      </c>
    </row>
    <row r="59" spans="1:10">
      <c r="A59" s="81" t="s">
        <v>548</v>
      </c>
      <c r="B59" s="81" t="s">
        <v>547</v>
      </c>
      <c r="C59" s="83">
        <v>0.125</v>
      </c>
      <c r="D59" s="83">
        <v>0.158</v>
      </c>
      <c r="E59" s="83">
        <v>0.20200000000000001</v>
      </c>
      <c r="F59" s="83">
        <v>7.5999999999999998E-2</v>
      </c>
      <c r="G59" s="83">
        <v>5.2999999999999999E-2</v>
      </c>
      <c r="H59" s="83">
        <v>9.4E-2</v>
      </c>
      <c r="I59" s="83">
        <v>0.109</v>
      </c>
      <c r="J59" s="83">
        <v>0.124</v>
      </c>
    </row>
    <row r="60" spans="1:10">
      <c r="A60" s="81" t="s">
        <v>546</v>
      </c>
      <c r="B60" s="81" t="s">
        <v>545</v>
      </c>
      <c r="C60" s="83">
        <v>9.2999999999999999E-2</v>
      </c>
      <c r="D60" s="83">
        <v>0.11</v>
      </c>
      <c r="E60" s="83">
        <v>0.15</v>
      </c>
      <c r="F60" s="83">
        <v>6.3E-2</v>
      </c>
      <c r="G60" s="83">
        <v>4.2000000000000003E-2</v>
      </c>
      <c r="H60" s="83">
        <v>7.8E-2</v>
      </c>
      <c r="I60" s="83">
        <v>9.0999999999999998E-2</v>
      </c>
      <c r="J60" s="83">
        <v>9.9000000000000005E-2</v>
      </c>
    </row>
    <row r="61" spans="1:10">
      <c r="A61" s="81" t="s">
        <v>544</v>
      </c>
      <c r="B61" s="81" t="s">
        <v>543</v>
      </c>
      <c r="C61" s="83">
        <v>0.154</v>
      </c>
      <c r="D61" s="83">
        <v>0.20200000000000001</v>
      </c>
      <c r="E61" s="83">
        <v>0.248</v>
      </c>
      <c r="F61" s="83">
        <v>9.2999999999999999E-2</v>
      </c>
      <c r="G61" s="83">
        <v>6.8000000000000005E-2</v>
      </c>
      <c r="H61" s="83">
        <v>0.11600000000000001</v>
      </c>
      <c r="I61" s="83">
        <v>0.13300000000000001</v>
      </c>
      <c r="J61" s="83">
        <v>0.158</v>
      </c>
    </row>
    <row r="62" spans="1:10">
      <c r="A62" s="81" t="s">
        <v>542</v>
      </c>
      <c r="B62" s="81" t="s">
        <v>541</v>
      </c>
      <c r="C62" s="83">
        <v>0.1</v>
      </c>
      <c r="D62" s="83">
        <v>0.14399999999999999</v>
      </c>
      <c r="E62" s="83">
        <v>0.187</v>
      </c>
      <c r="F62" s="83">
        <v>9.1999999999999998E-2</v>
      </c>
      <c r="G62" s="83">
        <v>6.2E-2</v>
      </c>
      <c r="H62" s="83">
        <v>0.104</v>
      </c>
      <c r="I62" s="83">
        <v>0.127</v>
      </c>
      <c r="J62" s="83">
        <v>0.14299999999999999</v>
      </c>
    </row>
    <row r="63" spans="1:10">
      <c r="A63" s="81" t="s">
        <v>540</v>
      </c>
      <c r="B63" s="81" t="s">
        <v>539</v>
      </c>
      <c r="C63" s="83">
        <v>0.155</v>
      </c>
      <c r="D63" s="83">
        <v>0.14799999999999999</v>
      </c>
      <c r="E63" s="83">
        <v>0.218</v>
      </c>
      <c r="F63" s="83">
        <v>0.14399999999999999</v>
      </c>
      <c r="G63" s="83">
        <v>9.8000000000000004E-2</v>
      </c>
      <c r="H63" s="83">
        <v>0.157</v>
      </c>
      <c r="I63" s="83">
        <v>0.19</v>
      </c>
      <c r="J63" s="83">
        <v>0.20300000000000001</v>
      </c>
    </row>
    <row r="64" spans="1:10">
      <c r="A64" s="81" t="s">
        <v>538</v>
      </c>
      <c r="B64" s="81" t="s">
        <v>537</v>
      </c>
      <c r="C64" s="83">
        <v>0.127</v>
      </c>
      <c r="D64" s="83">
        <v>0.112</v>
      </c>
      <c r="E64" s="83">
        <v>0.185</v>
      </c>
      <c r="F64" s="83">
        <v>5.7000000000000002E-2</v>
      </c>
      <c r="G64" s="83">
        <v>3.5999999999999997E-2</v>
      </c>
      <c r="H64" s="83">
        <v>7.0999999999999994E-2</v>
      </c>
      <c r="I64" s="83">
        <v>9.6000000000000002E-2</v>
      </c>
      <c r="J64" s="83">
        <v>0.125</v>
      </c>
    </row>
    <row r="65" spans="1:10">
      <c r="A65" s="81" t="s">
        <v>536</v>
      </c>
      <c r="B65" s="81" t="s">
        <v>535</v>
      </c>
      <c r="C65" s="83">
        <v>0.13400000000000001</v>
      </c>
      <c r="D65" s="83">
        <v>0.19800000000000001</v>
      </c>
      <c r="E65" s="83">
        <v>0.24299999999999999</v>
      </c>
      <c r="F65" s="83">
        <v>0.122</v>
      </c>
      <c r="G65" s="83">
        <v>8.1000000000000003E-2</v>
      </c>
      <c r="H65" s="83">
        <v>0.122</v>
      </c>
      <c r="I65" s="83">
        <v>0.14899999999999999</v>
      </c>
      <c r="J65" s="83">
        <v>0.17100000000000001</v>
      </c>
    </row>
    <row r="66" spans="1:10">
      <c r="A66" s="81" t="s">
        <v>534</v>
      </c>
      <c r="B66" s="81" t="s">
        <v>533</v>
      </c>
      <c r="C66" s="83">
        <v>5.6000000000000001E-2</v>
      </c>
      <c r="D66" s="83">
        <v>0.13300000000000001</v>
      </c>
      <c r="E66" s="83">
        <v>0.155</v>
      </c>
      <c r="F66" s="83">
        <v>7.8E-2</v>
      </c>
      <c r="G66" s="83">
        <v>5.2999999999999999E-2</v>
      </c>
      <c r="H66" s="83">
        <v>0.1</v>
      </c>
      <c r="I66" s="83">
        <v>0.113</v>
      </c>
      <c r="J66" s="83">
        <v>0.125</v>
      </c>
    </row>
    <row r="67" spans="1:10">
      <c r="A67" s="81" t="s">
        <v>532</v>
      </c>
      <c r="B67" s="81" t="s">
        <v>531</v>
      </c>
      <c r="C67" s="83">
        <v>6.6000000000000003E-2</v>
      </c>
      <c r="D67" s="83">
        <v>0.13400000000000001</v>
      </c>
      <c r="E67" s="83">
        <v>0.155</v>
      </c>
      <c r="F67" s="83">
        <v>0.09</v>
      </c>
      <c r="G67" s="83">
        <v>6.5000000000000002E-2</v>
      </c>
      <c r="H67" s="83">
        <v>9.5000000000000001E-2</v>
      </c>
      <c r="I67" s="83">
        <v>0.11899999999999999</v>
      </c>
      <c r="J67" s="83">
        <v>0.11899999999999999</v>
      </c>
    </row>
    <row r="68" spans="1:10">
      <c r="A68" s="81" t="s">
        <v>530</v>
      </c>
      <c r="B68" s="81" t="s">
        <v>529</v>
      </c>
      <c r="C68" s="83">
        <v>0.10299999999999999</v>
      </c>
      <c r="D68" s="83">
        <v>0.156</v>
      </c>
      <c r="E68" s="83">
        <v>0.19700000000000001</v>
      </c>
      <c r="F68" s="83">
        <v>0.108</v>
      </c>
      <c r="G68" s="83">
        <v>7.4999999999999997E-2</v>
      </c>
      <c r="H68" s="83">
        <v>0.11899999999999999</v>
      </c>
      <c r="I68" s="83">
        <v>0.13300000000000001</v>
      </c>
      <c r="J68" s="83">
        <v>0.154</v>
      </c>
    </row>
    <row r="69" spans="1:10">
      <c r="A69" s="81" t="s">
        <v>528</v>
      </c>
      <c r="B69" s="81" t="s">
        <v>527</v>
      </c>
      <c r="C69" s="83">
        <v>9.2999999999999999E-2</v>
      </c>
      <c r="D69" s="83">
        <v>0.113</v>
      </c>
      <c r="E69" s="83">
        <v>0.16200000000000001</v>
      </c>
      <c r="F69" s="83">
        <v>0.129</v>
      </c>
      <c r="G69" s="83">
        <v>7.9000000000000001E-2</v>
      </c>
      <c r="H69" s="83">
        <v>0.14899999999999999</v>
      </c>
      <c r="I69" s="83">
        <v>0.16800000000000001</v>
      </c>
      <c r="J69" s="83">
        <v>0.19800000000000001</v>
      </c>
    </row>
    <row r="70" spans="1:10">
      <c r="A70" s="81" t="s">
        <v>526</v>
      </c>
      <c r="B70" s="81" t="s">
        <v>525</v>
      </c>
      <c r="C70" s="83">
        <v>9.8000000000000004E-2</v>
      </c>
      <c r="D70" s="83">
        <v>0.16300000000000001</v>
      </c>
      <c r="E70" s="83">
        <v>0.19800000000000001</v>
      </c>
      <c r="F70" s="83">
        <v>0.11799999999999999</v>
      </c>
      <c r="G70" s="83">
        <v>8.2000000000000003E-2</v>
      </c>
      <c r="H70" s="83">
        <v>0.128</v>
      </c>
      <c r="I70" s="83">
        <v>0.13500000000000001</v>
      </c>
      <c r="J70" s="83">
        <v>0.15</v>
      </c>
    </row>
    <row r="71" spans="1:10">
      <c r="A71" s="81" t="s">
        <v>524</v>
      </c>
      <c r="B71" s="81" t="s">
        <v>523</v>
      </c>
      <c r="C71" s="83">
        <v>0.13</v>
      </c>
      <c r="D71" s="83">
        <v>0.20399999999999999</v>
      </c>
      <c r="E71" s="83">
        <v>0.24199999999999999</v>
      </c>
      <c r="F71" s="83">
        <v>7.2999999999999995E-2</v>
      </c>
      <c r="G71" s="83">
        <v>0.06</v>
      </c>
      <c r="H71" s="83">
        <v>7.6999999999999999E-2</v>
      </c>
      <c r="I71" s="83">
        <v>9.9000000000000005E-2</v>
      </c>
      <c r="J71" s="83">
        <v>0.124</v>
      </c>
    </row>
    <row r="72" spans="1:10">
      <c r="A72" s="81" t="s">
        <v>522</v>
      </c>
      <c r="B72" s="81" t="s">
        <v>521</v>
      </c>
      <c r="C72" s="83">
        <v>9.9000000000000005E-2</v>
      </c>
      <c r="D72" s="83">
        <v>0.128</v>
      </c>
      <c r="E72" s="83">
        <v>0.16600000000000001</v>
      </c>
      <c r="F72" s="83">
        <v>8.8999999999999996E-2</v>
      </c>
      <c r="G72" s="83">
        <v>6.0999999999999999E-2</v>
      </c>
      <c r="H72" s="83">
        <v>0.10100000000000001</v>
      </c>
      <c r="I72" s="83">
        <v>0.129</v>
      </c>
      <c r="J72" s="83">
        <v>0.14099999999999999</v>
      </c>
    </row>
    <row r="73" spans="1:10">
      <c r="A73" s="81" t="s">
        <v>520</v>
      </c>
      <c r="B73" s="81" t="s">
        <v>519</v>
      </c>
      <c r="C73" s="83">
        <v>8.4000000000000005E-2</v>
      </c>
      <c r="D73" s="83">
        <v>9.9000000000000005E-2</v>
      </c>
      <c r="E73" s="83">
        <v>0.13300000000000001</v>
      </c>
      <c r="F73" s="83">
        <v>9.6000000000000002E-2</v>
      </c>
      <c r="G73" s="83">
        <v>6.0999999999999999E-2</v>
      </c>
      <c r="H73" s="83">
        <v>9.8000000000000004E-2</v>
      </c>
      <c r="I73" s="83">
        <v>0.123</v>
      </c>
      <c r="J73" s="83">
        <v>0.13100000000000001</v>
      </c>
    </row>
    <row r="74" spans="1:10">
      <c r="A74" s="81" t="s">
        <v>518</v>
      </c>
      <c r="B74" s="81" t="s">
        <v>517</v>
      </c>
      <c r="C74" s="83">
        <v>9.6000000000000002E-2</v>
      </c>
      <c r="D74" s="83">
        <v>0.126</v>
      </c>
      <c r="E74" s="83">
        <v>0.16300000000000001</v>
      </c>
      <c r="F74" s="83">
        <v>9.6000000000000002E-2</v>
      </c>
      <c r="G74" s="83">
        <v>6.0999999999999999E-2</v>
      </c>
      <c r="H74" s="83">
        <v>0.109</v>
      </c>
      <c r="I74" s="83">
        <v>0.125</v>
      </c>
      <c r="J74" s="83">
        <v>0.13500000000000001</v>
      </c>
    </row>
    <row r="75" spans="1:10">
      <c r="A75" s="81" t="s">
        <v>516</v>
      </c>
      <c r="B75" s="81" t="s">
        <v>515</v>
      </c>
      <c r="C75" s="83">
        <v>0.115</v>
      </c>
      <c r="D75" s="83">
        <v>0.14000000000000001</v>
      </c>
      <c r="E75" s="83">
        <v>0.18099999999999999</v>
      </c>
      <c r="F75" s="83">
        <v>7.8E-2</v>
      </c>
      <c r="G75" s="83">
        <v>5.7000000000000002E-2</v>
      </c>
      <c r="H75" s="83">
        <v>0.107</v>
      </c>
      <c r="I75" s="83">
        <v>0.13500000000000001</v>
      </c>
      <c r="J75" s="83">
        <v>0.14899999999999999</v>
      </c>
    </row>
    <row r="76" spans="1:10">
      <c r="A76" s="81" t="s">
        <v>514</v>
      </c>
      <c r="B76" s="81" t="s">
        <v>513</v>
      </c>
      <c r="C76" s="83">
        <v>0.107</v>
      </c>
      <c r="D76" s="83">
        <v>0.153</v>
      </c>
      <c r="E76" s="83">
        <v>0.19400000000000001</v>
      </c>
      <c r="F76" s="83">
        <v>8.3000000000000004E-2</v>
      </c>
      <c r="G76" s="83">
        <v>6.3E-2</v>
      </c>
      <c r="H76" s="83">
        <v>9.6000000000000002E-2</v>
      </c>
      <c r="I76" s="83">
        <v>0.13300000000000001</v>
      </c>
      <c r="J76" s="83">
        <v>0.151</v>
      </c>
    </row>
    <row r="77" spans="1:10">
      <c r="A77" s="81" t="s">
        <v>512</v>
      </c>
      <c r="B77" s="81" t="s">
        <v>511</v>
      </c>
      <c r="C77" s="83">
        <v>0.127</v>
      </c>
      <c r="D77" s="83">
        <v>0.183</v>
      </c>
      <c r="E77" s="83">
        <v>0.23400000000000001</v>
      </c>
      <c r="F77" s="83">
        <v>8.4000000000000005E-2</v>
      </c>
      <c r="G77" s="83">
        <v>5.3999999999999999E-2</v>
      </c>
      <c r="H77" s="83">
        <v>9.7000000000000003E-2</v>
      </c>
      <c r="I77" s="83">
        <v>0.124</v>
      </c>
      <c r="J77" s="83">
        <v>0.14299999999999999</v>
      </c>
    </row>
    <row r="78" spans="1:10">
      <c r="A78" s="81" t="s">
        <v>510</v>
      </c>
      <c r="B78" s="81" t="s">
        <v>509</v>
      </c>
      <c r="C78" s="83">
        <v>0.122</v>
      </c>
      <c r="D78" s="83">
        <v>0.18099999999999999</v>
      </c>
      <c r="E78" s="83">
        <v>0.22</v>
      </c>
      <c r="F78" s="83">
        <v>0.1</v>
      </c>
      <c r="G78" s="83">
        <v>4.3999999999999997E-2</v>
      </c>
      <c r="H78" s="83">
        <v>8.7999999999999995E-2</v>
      </c>
      <c r="I78" s="83">
        <v>0.124</v>
      </c>
      <c r="J78" s="83">
        <v>0.14399999999999999</v>
      </c>
    </row>
    <row r="79" spans="1:10">
      <c r="A79" s="81" t="s">
        <v>508</v>
      </c>
      <c r="B79" s="81" t="s">
        <v>507</v>
      </c>
      <c r="C79" s="83" t="s">
        <v>77</v>
      </c>
      <c r="D79" s="83" t="s">
        <v>77</v>
      </c>
      <c r="E79" s="83" t="s">
        <v>77</v>
      </c>
      <c r="F79" s="83" t="s">
        <v>77</v>
      </c>
      <c r="G79" s="83" t="s">
        <v>77</v>
      </c>
      <c r="H79" s="83" t="s">
        <v>77</v>
      </c>
      <c r="I79" s="83" t="s">
        <v>77</v>
      </c>
      <c r="J79" s="83" t="s">
        <v>77</v>
      </c>
    </row>
    <row r="80" spans="1:10">
      <c r="A80" s="81" t="s">
        <v>506</v>
      </c>
      <c r="B80" s="81" t="s">
        <v>505</v>
      </c>
      <c r="C80" s="83">
        <v>0.104</v>
      </c>
      <c r="D80" s="83">
        <v>0.13600000000000001</v>
      </c>
      <c r="E80" s="83">
        <v>0.183</v>
      </c>
      <c r="F80" s="83">
        <v>9.2999999999999999E-2</v>
      </c>
      <c r="G80" s="83">
        <v>7.0999999999999994E-2</v>
      </c>
      <c r="H80" s="83">
        <v>0.124</v>
      </c>
      <c r="I80" s="83">
        <v>0.14599999999999999</v>
      </c>
      <c r="J80" s="83">
        <v>0.159</v>
      </c>
    </row>
    <row r="81" spans="1:10">
      <c r="A81" s="81" t="s">
        <v>504</v>
      </c>
      <c r="B81" s="81" t="s">
        <v>503</v>
      </c>
      <c r="C81" s="83" t="s">
        <v>77</v>
      </c>
      <c r="D81" s="83" t="s">
        <v>77</v>
      </c>
      <c r="E81" s="83" t="s">
        <v>77</v>
      </c>
      <c r="F81" s="83" t="s">
        <v>77</v>
      </c>
      <c r="G81" s="83" t="s">
        <v>77</v>
      </c>
      <c r="H81" s="83" t="s">
        <v>77</v>
      </c>
      <c r="I81" s="83" t="s">
        <v>77</v>
      </c>
      <c r="J81" s="83" t="s">
        <v>77</v>
      </c>
    </row>
    <row r="82" spans="1:10">
      <c r="A82" s="81" t="s">
        <v>502</v>
      </c>
      <c r="B82" s="81" t="s">
        <v>501</v>
      </c>
      <c r="C82" s="83">
        <v>0.129</v>
      </c>
      <c r="D82" s="83">
        <v>0.184</v>
      </c>
      <c r="E82" s="83">
        <v>0.23100000000000001</v>
      </c>
      <c r="F82" s="83">
        <v>6.2E-2</v>
      </c>
      <c r="G82" s="83">
        <v>5.1999999999999998E-2</v>
      </c>
      <c r="H82" s="83">
        <v>9.8000000000000004E-2</v>
      </c>
      <c r="I82" s="83">
        <v>0.11700000000000001</v>
      </c>
      <c r="J82" s="83">
        <v>0.14000000000000001</v>
      </c>
    </row>
    <row r="83" spans="1:10">
      <c r="A83" s="81" t="s">
        <v>500</v>
      </c>
      <c r="B83" s="81" t="s">
        <v>499</v>
      </c>
      <c r="C83" s="83">
        <v>0.114</v>
      </c>
      <c r="D83" s="83">
        <v>0.17499999999999999</v>
      </c>
      <c r="E83" s="83">
        <v>0.214</v>
      </c>
      <c r="F83" s="83">
        <v>8.7999999999999995E-2</v>
      </c>
      <c r="G83" s="83">
        <v>6.7000000000000004E-2</v>
      </c>
      <c r="H83" s="83">
        <v>0.11700000000000001</v>
      </c>
      <c r="I83" s="83">
        <v>0.125</v>
      </c>
      <c r="J83" s="83">
        <v>0.13800000000000001</v>
      </c>
    </row>
    <row r="84" spans="1:10">
      <c r="A84" s="81" t="s">
        <v>498</v>
      </c>
      <c r="B84" s="81" t="s">
        <v>497</v>
      </c>
      <c r="C84" s="83">
        <v>0.12</v>
      </c>
      <c r="D84" s="83">
        <v>0.192</v>
      </c>
      <c r="E84" s="83">
        <v>0.23599999999999999</v>
      </c>
      <c r="F84" s="83" t="s">
        <v>77</v>
      </c>
      <c r="G84" s="83" t="s">
        <v>77</v>
      </c>
      <c r="H84" s="83" t="s">
        <v>77</v>
      </c>
      <c r="I84" s="83" t="s">
        <v>77</v>
      </c>
      <c r="J84" s="83">
        <v>0.115</v>
      </c>
    </row>
    <row r="85" spans="1:10">
      <c r="A85" s="81" t="s">
        <v>496</v>
      </c>
      <c r="B85" s="81" t="s">
        <v>495</v>
      </c>
      <c r="C85" s="83">
        <v>9.5000000000000001E-2</v>
      </c>
      <c r="D85" s="83">
        <v>0.14099999999999999</v>
      </c>
      <c r="E85" s="83">
        <v>0.17299999999999999</v>
      </c>
      <c r="F85" s="83" t="s">
        <v>77</v>
      </c>
      <c r="G85" s="83" t="s">
        <v>77</v>
      </c>
      <c r="H85" s="83" t="s">
        <v>77</v>
      </c>
      <c r="I85" s="83" t="s">
        <v>77</v>
      </c>
      <c r="J85" s="83">
        <v>0.124</v>
      </c>
    </row>
    <row r="86" spans="1:10">
      <c r="A86" s="81" t="s">
        <v>494</v>
      </c>
      <c r="B86" s="81" t="s">
        <v>493</v>
      </c>
      <c r="C86" s="83">
        <v>0.14000000000000001</v>
      </c>
      <c r="D86" s="83">
        <v>0.215</v>
      </c>
      <c r="E86" s="83">
        <v>0.26200000000000001</v>
      </c>
      <c r="F86" s="83">
        <v>0.13</v>
      </c>
      <c r="G86" s="83">
        <v>0.10199999999999999</v>
      </c>
      <c r="H86" s="83">
        <v>0.14599999999999999</v>
      </c>
      <c r="I86" s="83">
        <v>0.154</v>
      </c>
      <c r="J86" s="83">
        <v>0.16700000000000001</v>
      </c>
    </row>
    <row r="87" spans="1:10">
      <c r="A87" s="81" t="s">
        <v>492</v>
      </c>
      <c r="B87" s="81" t="s">
        <v>491</v>
      </c>
      <c r="C87" s="83" t="s">
        <v>77</v>
      </c>
      <c r="D87" s="83" t="s">
        <v>77</v>
      </c>
      <c r="E87" s="83">
        <v>0.112</v>
      </c>
      <c r="F87" s="83" t="s">
        <v>77</v>
      </c>
      <c r="G87" s="83" t="s">
        <v>77</v>
      </c>
      <c r="H87" s="83" t="s">
        <v>77</v>
      </c>
      <c r="I87" s="83" t="s">
        <v>77</v>
      </c>
      <c r="J87" s="83" t="s">
        <v>77</v>
      </c>
    </row>
    <row r="88" spans="1:10">
      <c r="A88" s="81" t="s">
        <v>490</v>
      </c>
      <c r="B88" s="81" t="s">
        <v>489</v>
      </c>
      <c r="C88" s="83" t="s">
        <v>77</v>
      </c>
      <c r="D88" s="83" t="s">
        <v>77</v>
      </c>
      <c r="E88" s="83">
        <v>0.112</v>
      </c>
      <c r="F88" s="83" t="s">
        <v>77</v>
      </c>
      <c r="G88" s="83" t="s">
        <v>77</v>
      </c>
      <c r="H88" s="83" t="s">
        <v>77</v>
      </c>
      <c r="I88" s="83" t="s">
        <v>77</v>
      </c>
      <c r="J88" s="83" t="s">
        <v>77</v>
      </c>
    </row>
    <row r="89" spans="1:10">
      <c r="A89" s="81" t="s">
        <v>488</v>
      </c>
      <c r="B89" s="81" t="s">
        <v>487</v>
      </c>
      <c r="C89" s="83">
        <v>0.183</v>
      </c>
      <c r="D89" s="83">
        <v>0.183</v>
      </c>
      <c r="E89" s="83">
        <v>0.254</v>
      </c>
      <c r="F89" s="83">
        <v>9.8000000000000004E-2</v>
      </c>
      <c r="G89" s="83">
        <v>9.8000000000000004E-2</v>
      </c>
      <c r="H89" s="83">
        <v>0.15</v>
      </c>
      <c r="I89" s="83">
        <v>0.16800000000000001</v>
      </c>
      <c r="J89" s="83">
        <v>0.191</v>
      </c>
    </row>
    <row r="90" spans="1:10">
      <c r="A90" s="81" t="s">
        <v>486</v>
      </c>
      <c r="B90" s="81" t="s">
        <v>485</v>
      </c>
      <c r="C90" s="83" t="s">
        <v>77</v>
      </c>
      <c r="D90" s="83" t="s">
        <v>77</v>
      </c>
      <c r="E90" s="83" t="s">
        <v>77</v>
      </c>
      <c r="F90" s="83" t="s">
        <v>77</v>
      </c>
      <c r="G90" s="83" t="s">
        <v>77</v>
      </c>
      <c r="H90" s="83" t="s">
        <v>77</v>
      </c>
      <c r="I90" s="83" t="s">
        <v>77</v>
      </c>
      <c r="J90" s="83" t="s">
        <v>77</v>
      </c>
    </row>
    <row r="91" spans="1:10">
      <c r="A91" s="81" t="s">
        <v>484</v>
      </c>
      <c r="B91" s="81" t="s">
        <v>483</v>
      </c>
      <c r="C91" s="83" t="s">
        <v>77</v>
      </c>
      <c r="D91" s="83" t="s">
        <v>77</v>
      </c>
      <c r="E91" s="83" t="s">
        <v>77</v>
      </c>
      <c r="F91" s="83" t="s">
        <v>77</v>
      </c>
      <c r="G91" s="83" t="s">
        <v>77</v>
      </c>
      <c r="H91" s="83" t="s">
        <v>77</v>
      </c>
      <c r="I91" s="83" t="s">
        <v>77</v>
      </c>
      <c r="J91" s="83" t="s">
        <v>77</v>
      </c>
    </row>
    <row r="92" spans="1:10">
      <c r="A92" s="81" t="s">
        <v>482</v>
      </c>
      <c r="B92" s="81" t="s">
        <v>481</v>
      </c>
      <c r="C92" s="83">
        <v>0.16</v>
      </c>
      <c r="D92" s="83">
        <v>0.191</v>
      </c>
      <c r="E92" s="83">
        <v>0.23200000000000001</v>
      </c>
      <c r="F92" s="83" t="s">
        <v>77</v>
      </c>
      <c r="G92" s="83" t="s">
        <v>77</v>
      </c>
      <c r="H92" s="83">
        <v>0.13800000000000001</v>
      </c>
      <c r="I92" s="83">
        <v>0.161</v>
      </c>
      <c r="J92" s="83">
        <v>0.184</v>
      </c>
    </row>
    <row r="93" spans="1:10">
      <c r="A93" s="81" t="s">
        <v>480</v>
      </c>
      <c r="B93" s="81" t="s">
        <v>479</v>
      </c>
      <c r="C93" s="83">
        <v>0.39300000000000002</v>
      </c>
      <c r="D93" s="83">
        <v>0.39300000000000002</v>
      </c>
      <c r="E93" s="83">
        <v>0.64300000000000002</v>
      </c>
      <c r="F93" s="83" t="s">
        <v>77</v>
      </c>
      <c r="G93" s="83" t="s">
        <v>77</v>
      </c>
      <c r="H93" s="83" t="s">
        <v>77</v>
      </c>
      <c r="I93" s="83" t="s">
        <v>77</v>
      </c>
      <c r="J93" s="83" t="s">
        <v>77</v>
      </c>
    </row>
    <row r="94" spans="1:10">
      <c r="A94" s="81" t="s">
        <v>478</v>
      </c>
      <c r="B94" s="81" t="s">
        <v>477</v>
      </c>
      <c r="C94" s="83" t="s">
        <v>77</v>
      </c>
      <c r="D94" s="83" t="s">
        <v>77</v>
      </c>
      <c r="E94" s="83" t="s">
        <v>77</v>
      </c>
      <c r="F94" s="83" t="s">
        <v>77</v>
      </c>
      <c r="G94" s="83" t="s">
        <v>77</v>
      </c>
      <c r="H94" s="83" t="s">
        <v>77</v>
      </c>
      <c r="I94" s="83" t="s">
        <v>77</v>
      </c>
      <c r="J94" s="83" t="s">
        <v>77</v>
      </c>
    </row>
    <row r="95" spans="1:10">
      <c r="A95" s="81" t="s">
        <v>476</v>
      </c>
      <c r="B95" s="81" t="s">
        <v>475</v>
      </c>
      <c r="C95" s="83">
        <v>0.156</v>
      </c>
      <c r="D95" s="83">
        <v>0.13</v>
      </c>
      <c r="E95" s="83">
        <v>0.16900000000000001</v>
      </c>
      <c r="F95" s="83" t="s">
        <v>77</v>
      </c>
      <c r="G95" s="83" t="s">
        <v>77</v>
      </c>
      <c r="H95" s="83" t="s">
        <v>77</v>
      </c>
      <c r="I95" s="83" t="s">
        <v>77</v>
      </c>
      <c r="J95" s="83" t="s">
        <v>77</v>
      </c>
    </row>
    <row r="96" spans="1:10">
      <c r="A96" s="81" t="s">
        <v>474</v>
      </c>
      <c r="B96" s="81" t="s">
        <v>472</v>
      </c>
      <c r="C96" s="83" t="s">
        <v>77</v>
      </c>
      <c r="D96" s="83" t="s">
        <v>77</v>
      </c>
      <c r="E96" s="83" t="s">
        <v>77</v>
      </c>
      <c r="F96" s="83" t="s">
        <v>77</v>
      </c>
      <c r="G96" s="83" t="s">
        <v>77</v>
      </c>
      <c r="H96" s="83" t="s">
        <v>77</v>
      </c>
      <c r="I96" s="83" t="s">
        <v>77</v>
      </c>
      <c r="J96" s="83" t="s">
        <v>77</v>
      </c>
    </row>
    <row r="97" spans="1:10">
      <c r="A97" s="81" t="s">
        <v>473</v>
      </c>
      <c r="B97" s="81" t="s">
        <v>472</v>
      </c>
      <c r="C97" s="83" t="s">
        <v>77</v>
      </c>
      <c r="D97" s="83" t="s">
        <v>77</v>
      </c>
      <c r="E97" s="83" t="s">
        <v>77</v>
      </c>
      <c r="F97" s="83" t="s">
        <v>77</v>
      </c>
      <c r="G97" s="83" t="s">
        <v>77</v>
      </c>
      <c r="H97" s="83" t="s">
        <v>77</v>
      </c>
      <c r="I97" s="83" t="s">
        <v>77</v>
      </c>
      <c r="J97" s="83" t="s">
        <v>77</v>
      </c>
    </row>
    <row r="98" spans="1:10">
      <c r="A98" s="81" t="s">
        <v>471</v>
      </c>
      <c r="B98" s="81" t="s">
        <v>470</v>
      </c>
      <c r="C98" s="83" t="s">
        <v>77</v>
      </c>
      <c r="D98" s="83" t="s">
        <v>77</v>
      </c>
      <c r="E98" s="83" t="s">
        <v>77</v>
      </c>
      <c r="F98" s="83">
        <v>0.14299999999999999</v>
      </c>
      <c r="G98" s="83">
        <v>0.109</v>
      </c>
      <c r="H98" s="83">
        <v>0.24399999999999999</v>
      </c>
      <c r="I98" s="83">
        <v>0.29399999999999998</v>
      </c>
      <c r="J98" s="83">
        <v>0.29399999999999998</v>
      </c>
    </row>
    <row r="99" spans="1:10">
      <c r="A99" s="81" t="s">
        <v>469</v>
      </c>
      <c r="B99" s="81" t="s">
        <v>468</v>
      </c>
      <c r="C99" s="83" t="s">
        <v>77</v>
      </c>
      <c r="D99" s="83" t="s">
        <v>77</v>
      </c>
      <c r="E99" s="83" t="s">
        <v>77</v>
      </c>
      <c r="F99" s="83" t="s">
        <v>77</v>
      </c>
      <c r="G99" s="83" t="s">
        <v>77</v>
      </c>
      <c r="H99" s="83">
        <v>0.254</v>
      </c>
      <c r="I99" s="83">
        <v>0.28399999999999997</v>
      </c>
      <c r="J99" s="83">
        <v>0.28399999999999997</v>
      </c>
    </row>
    <row r="100" spans="1:10">
      <c r="A100" s="81" t="s">
        <v>467</v>
      </c>
      <c r="B100" s="81" t="s">
        <v>466</v>
      </c>
      <c r="C100" s="83" t="s">
        <v>77</v>
      </c>
      <c r="D100" s="83" t="s">
        <v>77</v>
      </c>
      <c r="E100" s="83" t="s">
        <v>77</v>
      </c>
      <c r="F100" s="83" t="s">
        <v>77</v>
      </c>
      <c r="G100" s="83" t="s">
        <v>77</v>
      </c>
      <c r="H100" s="83" t="s">
        <v>77</v>
      </c>
      <c r="I100" s="83" t="s">
        <v>77</v>
      </c>
      <c r="J100" s="83" t="s">
        <v>77</v>
      </c>
    </row>
    <row r="101" spans="1:10">
      <c r="A101" s="81" t="s">
        <v>465</v>
      </c>
      <c r="B101" s="81" t="s">
        <v>464</v>
      </c>
      <c r="C101" s="83" t="s">
        <v>77</v>
      </c>
      <c r="D101" s="83" t="s">
        <v>77</v>
      </c>
      <c r="E101" s="83" t="s">
        <v>77</v>
      </c>
      <c r="F101" s="83" t="s">
        <v>77</v>
      </c>
      <c r="G101" s="83" t="s">
        <v>77</v>
      </c>
      <c r="H101" s="83" t="s">
        <v>77</v>
      </c>
      <c r="I101" s="83" t="s">
        <v>77</v>
      </c>
      <c r="J101" s="83" t="s">
        <v>77</v>
      </c>
    </row>
    <row r="102" spans="1:10">
      <c r="A102" s="81" t="s">
        <v>463</v>
      </c>
      <c r="B102" s="81" t="s">
        <v>79</v>
      </c>
      <c r="C102" s="83">
        <v>0.13100000000000001</v>
      </c>
      <c r="D102" s="83">
        <v>0.13900000000000001</v>
      </c>
      <c r="E102" s="83">
        <v>0.20200000000000001</v>
      </c>
      <c r="F102" s="83">
        <v>9.0999999999999998E-2</v>
      </c>
      <c r="G102" s="83">
        <v>5.8999999999999997E-2</v>
      </c>
      <c r="H102" s="83">
        <v>0.111</v>
      </c>
      <c r="I102" s="83">
        <v>0.13600000000000001</v>
      </c>
      <c r="J102" s="83">
        <v>0.159</v>
      </c>
    </row>
    <row r="103" spans="1:10">
      <c r="A103" s="81" t="s">
        <v>462</v>
      </c>
      <c r="B103" s="81" t="s">
        <v>461</v>
      </c>
      <c r="C103" s="83">
        <v>4.2999999999999997E-2</v>
      </c>
      <c r="D103" s="83">
        <v>4.8000000000000001E-2</v>
      </c>
      <c r="E103" s="83">
        <v>7.2999999999999995E-2</v>
      </c>
      <c r="F103" s="83">
        <v>7.0000000000000007E-2</v>
      </c>
      <c r="G103" s="83">
        <v>4.8000000000000001E-2</v>
      </c>
      <c r="H103" s="83">
        <v>9.6000000000000002E-2</v>
      </c>
      <c r="I103" s="83">
        <v>0.115</v>
      </c>
      <c r="J103" s="83">
        <v>0.126</v>
      </c>
    </row>
    <row r="104" spans="1:10">
      <c r="A104" s="81" t="s">
        <v>460</v>
      </c>
      <c r="B104" s="81" t="s">
        <v>459</v>
      </c>
      <c r="C104" s="83">
        <v>0.20399999999999999</v>
      </c>
      <c r="D104" s="83">
        <v>0.22800000000000001</v>
      </c>
      <c r="E104" s="83">
        <v>0.32500000000000001</v>
      </c>
      <c r="F104" s="83" t="s">
        <v>77</v>
      </c>
      <c r="G104" s="83" t="s">
        <v>77</v>
      </c>
      <c r="H104" s="83" t="s">
        <v>77</v>
      </c>
      <c r="I104" s="83" t="s">
        <v>77</v>
      </c>
      <c r="J104" s="83" t="s">
        <v>77</v>
      </c>
    </row>
    <row r="105" spans="1:10">
      <c r="A105" s="81" t="s">
        <v>458</v>
      </c>
      <c r="B105" s="81" t="s">
        <v>457</v>
      </c>
      <c r="C105" s="83">
        <v>0.16</v>
      </c>
      <c r="D105" s="83">
        <v>0.16300000000000001</v>
      </c>
      <c r="E105" s="83">
        <v>0.23599999999999999</v>
      </c>
      <c r="F105" s="83">
        <v>0.13300000000000001</v>
      </c>
      <c r="G105" s="83">
        <v>7.6999999999999999E-2</v>
      </c>
      <c r="H105" s="83">
        <v>0.14899999999999999</v>
      </c>
      <c r="I105" s="83">
        <v>0.17100000000000001</v>
      </c>
      <c r="J105" s="83">
        <v>0.193</v>
      </c>
    </row>
    <row r="106" spans="1:10">
      <c r="A106" s="81" t="s">
        <v>456</v>
      </c>
      <c r="B106" s="81" t="s">
        <v>455</v>
      </c>
      <c r="C106" s="83">
        <v>6.2E-2</v>
      </c>
      <c r="D106" s="83">
        <v>5.8000000000000003E-2</v>
      </c>
      <c r="E106" s="83">
        <v>9.2999999999999999E-2</v>
      </c>
      <c r="F106" s="83" t="s">
        <v>77</v>
      </c>
      <c r="G106" s="83" t="s">
        <v>77</v>
      </c>
      <c r="H106" s="83">
        <v>7.3999999999999996E-2</v>
      </c>
      <c r="I106" s="83">
        <v>0.104</v>
      </c>
      <c r="J106" s="83">
        <v>0.123</v>
      </c>
    </row>
    <row r="107" spans="1:10">
      <c r="A107" s="81" t="s">
        <v>454</v>
      </c>
      <c r="B107" s="81" t="s">
        <v>453</v>
      </c>
      <c r="C107" s="83">
        <v>0.16800000000000001</v>
      </c>
      <c r="D107" s="83">
        <v>0.151</v>
      </c>
      <c r="E107" s="83">
        <v>0.22900000000000001</v>
      </c>
      <c r="F107" s="83">
        <v>0.124</v>
      </c>
      <c r="G107" s="83">
        <v>8.7999999999999995E-2</v>
      </c>
      <c r="H107" s="83">
        <v>0.13</v>
      </c>
      <c r="I107" s="83">
        <v>0.16600000000000001</v>
      </c>
      <c r="J107" s="83">
        <v>0.20699999999999999</v>
      </c>
    </row>
    <row r="108" spans="1:10">
      <c r="A108" s="81" t="s">
        <v>452</v>
      </c>
      <c r="B108" s="81" t="s">
        <v>451</v>
      </c>
      <c r="C108" s="83">
        <v>9.8000000000000004E-2</v>
      </c>
      <c r="D108" s="83">
        <v>8.3000000000000004E-2</v>
      </c>
      <c r="E108" s="83">
        <v>0.13200000000000001</v>
      </c>
      <c r="F108" s="83" t="s">
        <v>77</v>
      </c>
      <c r="G108" s="83" t="s">
        <v>77</v>
      </c>
      <c r="H108" s="83" t="s">
        <v>77</v>
      </c>
      <c r="I108" s="83">
        <v>0.14599999999999999</v>
      </c>
      <c r="J108" s="83">
        <v>0.16700000000000001</v>
      </c>
    </row>
    <row r="109" spans="1:10">
      <c r="A109" s="81" t="s">
        <v>450</v>
      </c>
      <c r="B109" s="81" t="s">
        <v>449</v>
      </c>
      <c r="C109" s="83">
        <v>0.13600000000000001</v>
      </c>
      <c r="D109" s="83">
        <v>0.184</v>
      </c>
      <c r="E109" s="83">
        <v>0.246</v>
      </c>
      <c r="F109" s="83" t="s">
        <v>77</v>
      </c>
      <c r="G109" s="83" t="s">
        <v>77</v>
      </c>
      <c r="H109" s="83">
        <v>0.104</v>
      </c>
      <c r="I109" s="83">
        <v>0.113</v>
      </c>
      <c r="J109" s="83">
        <v>0.151</v>
      </c>
    </row>
    <row r="110" spans="1:10">
      <c r="A110" s="81" t="s">
        <v>448</v>
      </c>
      <c r="B110" s="81" t="s">
        <v>447</v>
      </c>
      <c r="C110" s="83" t="s">
        <v>77</v>
      </c>
      <c r="D110" s="83" t="s">
        <v>77</v>
      </c>
      <c r="E110" s="83" t="s">
        <v>77</v>
      </c>
      <c r="F110" s="83" t="s">
        <v>77</v>
      </c>
      <c r="G110" s="83" t="s">
        <v>77</v>
      </c>
      <c r="H110" s="83" t="s">
        <v>77</v>
      </c>
      <c r="I110" s="83" t="s">
        <v>77</v>
      </c>
      <c r="J110" s="83" t="s">
        <v>77</v>
      </c>
    </row>
    <row r="111" spans="1:10">
      <c r="A111" s="81" t="s">
        <v>446</v>
      </c>
      <c r="B111" s="81" t="s">
        <v>445</v>
      </c>
      <c r="C111" s="83" t="s">
        <v>77</v>
      </c>
      <c r="D111" s="83" t="s">
        <v>77</v>
      </c>
      <c r="E111" s="83" t="s">
        <v>77</v>
      </c>
      <c r="F111" s="83" t="s">
        <v>77</v>
      </c>
      <c r="G111" s="83" t="s">
        <v>77</v>
      </c>
      <c r="H111" s="83" t="s">
        <v>77</v>
      </c>
      <c r="I111" s="83" t="s">
        <v>77</v>
      </c>
      <c r="J111" s="83" t="s">
        <v>77</v>
      </c>
    </row>
    <row r="112" spans="1:10">
      <c r="A112" s="81" t="s">
        <v>444</v>
      </c>
      <c r="B112" s="81" t="s">
        <v>443</v>
      </c>
      <c r="C112" s="83" t="s">
        <v>77</v>
      </c>
      <c r="D112" s="83" t="s">
        <v>77</v>
      </c>
      <c r="E112" s="83" t="s">
        <v>77</v>
      </c>
      <c r="F112" s="83">
        <v>0.32900000000000001</v>
      </c>
      <c r="G112" s="83">
        <v>0.247</v>
      </c>
      <c r="H112" s="83">
        <v>0.253</v>
      </c>
      <c r="I112" s="83">
        <v>0.27200000000000002</v>
      </c>
      <c r="J112" s="83">
        <v>0.25900000000000001</v>
      </c>
    </row>
    <row r="113" spans="1:10">
      <c r="A113" s="81" t="s">
        <v>442</v>
      </c>
      <c r="B113" s="81" t="s">
        <v>441</v>
      </c>
      <c r="C113" s="83" t="s">
        <v>77</v>
      </c>
      <c r="D113" s="83" t="s">
        <v>77</v>
      </c>
      <c r="E113" s="83" t="s">
        <v>77</v>
      </c>
      <c r="F113" s="83" t="s">
        <v>77</v>
      </c>
      <c r="G113" s="83" t="s">
        <v>77</v>
      </c>
      <c r="H113" s="83" t="s">
        <v>77</v>
      </c>
      <c r="I113" s="83" t="s">
        <v>77</v>
      </c>
      <c r="J113" s="83" t="s">
        <v>77</v>
      </c>
    </row>
    <row r="114" spans="1:10">
      <c r="A114" s="81" t="s">
        <v>440</v>
      </c>
      <c r="B114" s="81" t="s">
        <v>78</v>
      </c>
      <c r="C114" s="83" t="s">
        <v>77</v>
      </c>
      <c r="D114" s="83" t="s">
        <v>77</v>
      </c>
      <c r="E114" s="83" t="s">
        <v>77</v>
      </c>
      <c r="F114" s="83" t="s">
        <v>77</v>
      </c>
      <c r="G114" s="83" t="s">
        <v>77</v>
      </c>
      <c r="H114" s="83" t="s">
        <v>77</v>
      </c>
      <c r="I114" s="83" t="s">
        <v>77</v>
      </c>
      <c r="J114" s="83" t="s">
        <v>77</v>
      </c>
    </row>
    <row r="115" spans="1:10">
      <c r="A115" s="81" t="s">
        <v>439</v>
      </c>
      <c r="B115" s="81" t="s">
        <v>438</v>
      </c>
      <c r="C115" s="83" t="s">
        <v>77</v>
      </c>
      <c r="D115" s="83" t="s">
        <v>77</v>
      </c>
      <c r="E115" s="83" t="s">
        <v>77</v>
      </c>
      <c r="F115" s="83">
        <v>0.30599999999999999</v>
      </c>
      <c r="G115" s="83">
        <v>0.24299999999999999</v>
      </c>
      <c r="H115" s="83">
        <v>0.23400000000000001</v>
      </c>
      <c r="I115" s="83">
        <v>0.252</v>
      </c>
      <c r="J115" s="83">
        <v>0.23400000000000001</v>
      </c>
    </row>
    <row r="116" spans="1:10">
      <c r="A116" s="81" t="s">
        <v>437</v>
      </c>
      <c r="B116" s="81" t="s">
        <v>435</v>
      </c>
      <c r="C116" s="83" t="s">
        <v>77</v>
      </c>
      <c r="D116" s="83" t="s">
        <v>77</v>
      </c>
      <c r="E116" s="83" t="s">
        <v>77</v>
      </c>
      <c r="F116" s="83" t="s">
        <v>77</v>
      </c>
      <c r="G116" s="83" t="s">
        <v>77</v>
      </c>
      <c r="H116" s="83" t="s">
        <v>77</v>
      </c>
      <c r="I116" s="83" t="s">
        <v>77</v>
      </c>
      <c r="J116" s="83" t="s">
        <v>77</v>
      </c>
    </row>
    <row r="117" spans="1:10">
      <c r="A117" s="81" t="s">
        <v>436</v>
      </c>
      <c r="B117" s="81" t="s">
        <v>435</v>
      </c>
      <c r="C117" s="83" t="s">
        <v>77</v>
      </c>
      <c r="D117" s="83" t="s">
        <v>77</v>
      </c>
      <c r="E117" s="83" t="s">
        <v>77</v>
      </c>
      <c r="F117" s="83" t="s">
        <v>77</v>
      </c>
      <c r="G117" s="83" t="s">
        <v>77</v>
      </c>
      <c r="H117" s="83" t="s">
        <v>77</v>
      </c>
      <c r="I117" s="83" t="s">
        <v>77</v>
      </c>
      <c r="J117" s="83" t="s">
        <v>77</v>
      </c>
    </row>
    <row r="118" spans="1:10">
      <c r="A118" s="81" t="s">
        <v>434</v>
      </c>
      <c r="B118" s="81" t="s">
        <v>433</v>
      </c>
      <c r="C118" s="83" t="s">
        <v>77</v>
      </c>
      <c r="D118" s="83" t="s">
        <v>77</v>
      </c>
      <c r="E118" s="83" t="s">
        <v>77</v>
      </c>
      <c r="F118" s="83" t="s">
        <v>77</v>
      </c>
      <c r="G118" s="83" t="s">
        <v>77</v>
      </c>
      <c r="H118" s="83" t="s">
        <v>77</v>
      </c>
      <c r="I118" s="83" t="s">
        <v>77</v>
      </c>
      <c r="J118" s="83" t="s">
        <v>77</v>
      </c>
    </row>
    <row r="119" spans="1:10">
      <c r="A119" s="81" t="s">
        <v>432</v>
      </c>
      <c r="B119" s="81" t="s">
        <v>431</v>
      </c>
      <c r="C119" s="83">
        <v>4.5999999999999999E-2</v>
      </c>
      <c r="D119" s="83">
        <v>0.02</v>
      </c>
      <c r="E119" s="83">
        <v>5.2999999999999999E-2</v>
      </c>
      <c r="F119" s="83">
        <v>8.2000000000000003E-2</v>
      </c>
      <c r="G119" s="83">
        <v>6.4000000000000001E-2</v>
      </c>
      <c r="H119" s="83">
        <v>9.1999999999999998E-2</v>
      </c>
      <c r="I119" s="83">
        <v>0.1</v>
      </c>
      <c r="J119" s="83">
        <v>0.107</v>
      </c>
    </row>
    <row r="120" spans="1:10">
      <c r="A120" s="81" t="s">
        <v>430</v>
      </c>
      <c r="B120" s="81" t="s">
        <v>429</v>
      </c>
      <c r="C120" s="83">
        <v>6.2E-2</v>
      </c>
      <c r="D120" s="83">
        <v>2.8000000000000001E-2</v>
      </c>
      <c r="E120" s="83">
        <v>7.4999999999999997E-2</v>
      </c>
      <c r="F120" s="83">
        <v>0.114</v>
      </c>
      <c r="G120" s="83">
        <v>8.6999999999999994E-2</v>
      </c>
      <c r="H120" s="83">
        <v>0.11899999999999999</v>
      </c>
      <c r="I120" s="83">
        <v>0.121</v>
      </c>
      <c r="J120" s="83">
        <v>0.126</v>
      </c>
    </row>
    <row r="121" spans="1:10">
      <c r="A121" s="81" t="s">
        <v>428</v>
      </c>
      <c r="B121" s="81" t="s">
        <v>427</v>
      </c>
      <c r="C121" s="83">
        <v>3.7999999999999999E-2</v>
      </c>
      <c r="D121" s="83">
        <v>0.02</v>
      </c>
      <c r="E121" s="83">
        <v>4.4999999999999998E-2</v>
      </c>
      <c r="F121" s="83">
        <v>6.3E-2</v>
      </c>
      <c r="G121" s="83">
        <v>0.05</v>
      </c>
      <c r="H121" s="83">
        <v>6.8000000000000005E-2</v>
      </c>
      <c r="I121" s="83">
        <v>7.0000000000000007E-2</v>
      </c>
      <c r="J121" s="83">
        <v>7.1999999999999995E-2</v>
      </c>
    </row>
    <row r="122" spans="1:10">
      <c r="A122" s="81" t="s">
        <v>426</v>
      </c>
      <c r="B122" s="81" t="s">
        <v>425</v>
      </c>
      <c r="C122" s="83">
        <v>3.9E-2</v>
      </c>
      <c r="D122" s="83">
        <v>1.2999999999999999E-2</v>
      </c>
      <c r="E122" s="83">
        <v>4.4999999999999998E-2</v>
      </c>
      <c r="F122" s="83">
        <v>7.5999999999999998E-2</v>
      </c>
      <c r="G122" s="83">
        <v>6.0999999999999999E-2</v>
      </c>
      <c r="H122" s="83">
        <v>8.7999999999999995E-2</v>
      </c>
      <c r="I122" s="83">
        <v>0.1</v>
      </c>
      <c r="J122" s="83">
        <v>0.11</v>
      </c>
    </row>
    <row r="123" spans="1:10">
      <c r="A123" s="81" t="s">
        <v>424</v>
      </c>
      <c r="B123" s="81" t="s">
        <v>423</v>
      </c>
      <c r="C123" s="83">
        <v>5.1999999999999998E-2</v>
      </c>
      <c r="D123" s="83">
        <v>2.7E-2</v>
      </c>
      <c r="E123" s="83">
        <v>5.3999999999999999E-2</v>
      </c>
      <c r="F123" s="83">
        <v>8.3000000000000004E-2</v>
      </c>
      <c r="G123" s="83">
        <v>6.4000000000000001E-2</v>
      </c>
      <c r="H123" s="83">
        <v>0.1</v>
      </c>
      <c r="I123" s="83">
        <v>0.111</v>
      </c>
      <c r="J123" s="83">
        <v>0.122</v>
      </c>
    </row>
    <row r="124" spans="1:10">
      <c r="A124" s="81" t="s">
        <v>422</v>
      </c>
      <c r="B124" s="81" t="s">
        <v>85</v>
      </c>
      <c r="C124" s="83">
        <v>9.2999999999999999E-2</v>
      </c>
      <c r="D124" s="83">
        <v>7.5999999999999998E-2</v>
      </c>
      <c r="E124" s="83">
        <v>0.128</v>
      </c>
      <c r="F124" s="83">
        <v>0.108</v>
      </c>
      <c r="G124" s="83">
        <v>8.5999999999999993E-2</v>
      </c>
      <c r="H124" s="83">
        <v>0.124</v>
      </c>
      <c r="I124" s="83">
        <v>0.14799999999999999</v>
      </c>
      <c r="J124" s="83">
        <v>0.16400000000000001</v>
      </c>
    </row>
    <row r="125" spans="1:10">
      <c r="A125" s="81" t="s">
        <v>421</v>
      </c>
      <c r="B125" s="81" t="s">
        <v>420</v>
      </c>
      <c r="C125" s="83">
        <v>8.7999999999999995E-2</v>
      </c>
      <c r="D125" s="83">
        <v>3.5999999999999997E-2</v>
      </c>
      <c r="E125" s="83">
        <v>9.5000000000000001E-2</v>
      </c>
      <c r="F125" s="83">
        <v>0.122</v>
      </c>
      <c r="G125" s="83">
        <v>0.10100000000000001</v>
      </c>
      <c r="H125" s="83">
        <v>0.16500000000000001</v>
      </c>
      <c r="I125" s="83">
        <v>0.20499999999999999</v>
      </c>
      <c r="J125" s="83">
        <v>0.23499999999999999</v>
      </c>
    </row>
    <row r="126" spans="1:10">
      <c r="A126" s="81" t="s">
        <v>419</v>
      </c>
      <c r="B126" s="81" t="s">
        <v>418</v>
      </c>
      <c r="C126" s="83">
        <v>6.2E-2</v>
      </c>
      <c r="D126" s="83">
        <v>3.9E-2</v>
      </c>
      <c r="E126" s="83">
        <v>7.8E-2</v>
      </c>
      <c r="F126" s="83" t="s">
        <v>77</v>
      </c>
      <c r="G126" s="83" t="s">
        <v>77</v>
      </c>
      <c r="H126" s="83">
        <v>0.1</v>
      </c>
      <c r="I126" s="83">
        <v>0.112</v>
      </c>
      <c r="J126" s="83">
        <v>0.11700000000000001</v>
      </c>
    </row>
    <row r="127" spans="1:10">
      <c r="A127" s="81" t="s">
        <v>417</v>
      </c>
      <c r="B127" s="81" t="s">
        <v>416</v>
      </c>
      <c r="C127" s="83">
        <v>0.13300000000000001</v>
      </c>
      <c r="D127" s="83">
        <v>0.152</v>
      </c>
      <c r="E127" s="83">
        <v>0.215</v>
      </c>
      <c r="F127" s="83" t="s">
        <v>77</v>
      </c>
      <c r="G127" s="83" t="s">
        <v>77</v>
      </c>
      <c r="H127" s="83">
        <v>9.2999999999999999E-2</v>
      </c>
      <c r="I127" s="83">
        <v>0.11600000000000001</v>
      </c>
      <c r="J127" s="83">
        <v>0.13200000000000001</v>
      </c>
    </row>
    <row r="128" spans="1:10">
      <c r="A128" s="81" t="s">
        <v>415</v>
      </c>
      <c r="B128" s="81" t="s">
        <v>414</v>
      </c>
      <c r="C128" s="83">
        <v>8.2000000000000003E-2</v>
      </c>
      <c r="D128" s="83">
        <v>0.17299999999999999</v>
      </c>
      <c r="E128" s="83">
        <v>0.20300000000000001</v>
      </c>
      <c r="F128" s="83">
        <v>0.11700000000000001</v>
      </c>
      <c r="G128" s="83">
        <v>8.5000000000000006E-2</v>
      </c>
      <c r="H128" s="83">
        <v>0.14099999999999999</v>
      </c>
      <c r="I128" s="83">
        <v>0.17</v>
      </c>
      <c r="J128" s="83">
        <v>0.186</v>
      </c>
    </row>
    <row r="129" spans="1:10">
      <c r="A129" s="81" t="s">
        <v>413</v>
      </c>
      <c r="B129" s="81" t="s">
        <v>412</v>
      </c>
      <c r="C129" s="83">
        <v>0.14000000000000001</v>
      </c>
      <c r="D129" s="83">
        <v>0.26500000000000001</v>
      </c>
      <c r="E129" s="83">
        <v>0.307</v>
      </c>
      <c r="F129" s="83">
        <v>0.185</v>
      </c>
      <c r="G129" s="83">
        <v>0.16300000000000001</v>
      </c>
      <c r="H129" s="83">
        <v>0.20699999999999999</v>
      </c>
      <c r="I129" s="83">
        <v>0.23899999999999999</v>
      </c>
      <c r="J129" s="83">
        <v>0.25</v>
      </c>
    </row>
    <row r="130" spans="1:10">
      <c r="A130" s="81" t="s">
        <v>411</v>
      </c>
      <c r="B130" s="81" t="s">
        <v>410</v>
      </c>
      <c r="C130" s="83" t="s">
        <v>77</v>
      </c>
      <c r="D130" s="83" t="s">
        <v>77</v>
      </c>
      <c r="E130" s="83" t="s">
        <v>77</v>
      </c>
      <c r="F130" s="83" t="s">
        <v>77</v>
      </c>
      <c r="G130" s="83" t="s">
        <v>77</v>
      </c>
      <c r="H130" s="83" t="s">
        <v>77</v>
      </c>
      <c r="I130" s="83" t="s">
        <v>77</v>
      </c>
      <c r="J130" s="83" t="s">
        <v>77</v>
      </c>
    </row>
    <row r="131" spans="1:10">
      <c r="A131" s="81" t="s">
        <v>409</v>
      </c>
      <c r="B131" s="81" t="s">
        <v>408</v>
      </c>
      <c r="C131" s="83">
        <v>5.3999999999999999E-2</v>
      </c>
      <c r="D131" s="83">
        <v>0.1</v>
      </c>
      <c r="E131" s="83">
        <v>0.11700000000000001</v>
      </c>
      <c r="F131" s="83">
        <v>9.6000000000000002E-2</v>
      </c>
      <c r="G131" s="83">
        <v>0.06</v>
      </c>
      <c r="H131" s="83">
        <v>0.124</v>
      </c>
      <c r="I131" s="83">
        <v>0.155</v>
      </c>
      <c r="J131" s="83">
        <v>0.17299999999999999</v>
      </c>
    </row>
    <row r="132" spans="1:10">
      <c r="A132" s="81" t="s">
        <v>407</v>
      </c>
      <c r="B132" s="81" t="s">
        <v>406</v>
      </c>
      <c r="C132" s="83" t="s">
        <v>77</v>
      </c>
      <c r="D132" s="83" t="s">
        <v>77</v>
      </c>
      <c r="E132" s="83">
        <v>0.13100000000000001</v>
      </c>
      <c r="F132" s="83">
        <v>0.25</v>
      </c>
      <c r="G132" s="83">
        <v>0.22900000000000001</v>
      </c>
      <c r="H132" s="83">
        <v>0.25</v>
      </c>
      <c r="I132" s="83">
        <v>0.26</v>
      </c>
      <c r="J132" s="83">
        <v>0.26</v>
      </c>
    </row>
    <row r="133" spans="1:10">
      <c r="A133" s="81" t="s">
        <v>405</v>
      </c>
      <c r="B133" s="81" t="s">
        <v>404</v>
      </c>
      <c r="C133" s="83" t="s">
        <v>77</v>
      </c>
      <c r="D133" s="83" t="s">
        <v>77</v>
      </c>
      <c r="E133" s="83" t="s">
        <v>77</v>
      </c>
      <c r="F133" s="83" t="s">
        <v>77</v>
      </c>
      <c r="G133" s="83" t="s">
        <v>77</v>
      </c>
      <c r="H133" s="83" t="s">
        <v>77</v>
      </c>
      <c r="I133" s="83" t="s">
        <v>77</v>
      </c>
      <c r="J133" s="83" t="s">
        <v>77</v>
      </c>
    </row>
    <row r="134" spans="1:10">
      <c r="A134" s="81" t="s">
        <v>403</v>
      </c>
      <c r="B134" s="81" t="s">
        <v>402</v>
      </c>
      <c r="C134" s="83">
        <v>5.3999999999999999E-2</v>
      </c>
      <c r="D134" s="83">
        <v>0.124</v>
      </c>
      <c r="E134" s="83">
        <v>0.15</v>
      </c>
      <c r="F134" s="83">
        <v>0.1</v>
      </c>
      <c r="G134" s="83">
        <v>5.8999999999999997E-2</v>
      </c>
      <c r="H134" s="83">
        <v>0.13100000000000001</v>
      </c>
      <c r="I134" s="83">
        <v>0.17199999999999999</v>
      </c>
      <c r="J134" s="83">
        <v>0.191</v>
      </c>
    </row>
    <row r="135" spans="1:10">
      <c r="A135" s="81" t="s">
        <v>401</v>
      </c>
      <c r="B135" s="81" t="s">
        <v>84</v>
      </c>
      <c r="C135" s="83">
        <v>0.111</v>
      </c>
      <c r="D135" s="83">
        <v>0.16500000000000001</v>
      </c>
      <c r="E135" s="83">
        <v>0.21</v>
      </c>
      <c r="F135" s="83">
        <v>0.115</v>
      </c>
      <c r="G135" s="83">
        <v>7.5999999999999998E-2</v>
      </c>
      <c r="H135" s="83">
        <v>0.13500000000000001</v>
      </c>
      <c r="I135" s="83">
        <v>0.16300000000000001</v>
      </c>
      <c r="J135" s="83">
        <v>0.186</v>
      </c>
    </row>
    <row r="136" spans="1:10">
      <c r="A136" s="81" t="s">
        <v>400</v>
      </c>
      <c r="B136" s="81" t="s">
        <v>399</v>
      </c>
      <c r="C136" s="83" t="s">
        <v>77</v>
      </c>
      <c r="D136" s="83" t="s">
        <v>77</v>
      </c>
      <c r="E136" s="83" t="s">
        <v>77</v>
      </c>
      <c r="F136" s="83" t="s">
        <v>77</v>
      </c>
      <c r="G136" s="83" t="s">
        <v>77</v>
      </c>
      <c r="H136" s="83" t="s">
        <v>77</v>
      </c>
      <c r="I136" s="83" t="s">
        <v>77</v>
      </c>
      <c r="J136" s="83" t="s">
        <v>77</v>
      </c>
    </row>
    <row r="137" spans="1:10">
      <c r="A137" s="81" t="s">
        <v>398</v>
      </c>
      <c r="B137" s="81" t="s">
        <v>397</v>
      </c>
      <c r="C137" s="83">
        <v>3.7999999999999999E-2</v>
      </c>
      <c r="D137" s="83">
        <v>8.5999999999999993E-2</v>
      </c>
      <c r="E137" s="83">
        <v>9.7000000000000003E-2</v>
      </c>
      <c r="F137" s="83">
        <v>0.108</v>
      </c>
      <c r="G137" s="83">
        <v>6.9000000000000006E-2</v>
      </c>
      <c r="H137" s="83">
        <v>0.14699999999999999</v>
      </c>
      <c r="I137" s="83">
        <v>0.16200000000000001</v>
      </c>
      <c r="J137" s="83">
        <v>0.17599999999999999</v>
      </c>
    </row>
    <row r="138" spans="1:10">
      <c r="A138" s="81" t="s">
        <v>396</v>
      </c>
      <c r="B138" s="81" t="s">
        <v>395</v>
      </c>
      <c r="C138" s="83">
        <v>9.5000000000000001E-2</v>
      </c>
      <c r="D138" s="83">
        <v>0.153</v>
      </c>
      <c r="E138" s="83">
        <v>0.189</v>
      </c>
      <c r="F138" s="83">
        <v>0.109</v>
      </c>
      <c r="G138" s="83">
        <v>5.8000000000000003E-2</v>
      </c>
      <c r="H138" s="83">
        <v>0.129</v>
      </c>
      <c r="I138" s="83">
        <v>0.14599999999999999</v>
      </c>
      <c r="J138" s="83">
        <v>0.187</v>
      </c>
    </row>
    <row r="139" spans="1:10">
      <c r="A139" s="81" t="s">
        <v>394</v>
      </c>
      <c r="B139" s="81" t="s">
        <v>393</v>
      </c>
      <c r="C139" s="83">
        <v>0.104</v>
      </c>
      <c r="D139" s="83">
        <v>0.14599999999999999</v>
      </c>
      <c r="E139" s="83">
        <v>0.185</v>
      </c>
      <c r="F139" s="83">
        <v>9.2999999999999999E-2</v>
      </c>
      <c r="G139" s="83">
        <v>7.1999999999999995E-2</v>
      </c>
      <c r="H139" s="83">
        <v>8.7999999999999995E-2</v>
      </c>
      <c r="I139" s="83">
        <v>0.113</v>
      </c>
      <c r="J139" s="83">
        <v>0.13900000000000001</v>
      </c>
    </row>
    <row r="140" spans="1:10">
      <c r="A140" s="81" t="s">
        <v>392</v>
      </c>
      <c r="B140" s="81" t="s">
        <v>391</v>
      </c>
      <c r="C140" s="83">
        <v>0.14599999999999999</v>
      </c>
      <c r="D140" s="83">
        <v>0.17499999999999999</v>
      </c>
      <c r="E140" s="83">
        <v>0.22700000000000001</v>
      </c>
      <c r="F140" s="83">
        <v>0.123</v>
      </c>
      <c r="G140" s="83">
        <v>8.2000000000000003E-2</v>
      </c>
      <c r="H140" s="83">
        <v>0.13500000000000001</v>
      </c>
      <c r="I140" s="83">
        <v>0.16400000000000001</v>
      </c>
      <c r="J140" s="83">
        <v>0.17</v>
      </c>
    </row>
    <row r="141" spans="1:10">
      <c r="A141" s="81" t="s">
        <v>390</v>
      </c>
      <c r="B141" s="81" t="s">
        <v>389</v>
      </c>
      <c r="C141" s="83">
        <v>8.1000000000000003E-2</v>
      </c>
      <c r="D141" s="83">
        <v>0.14799999999999999</v>
      </c>
      <c r="E141" s="83">
        <v>0.19700000000000001</v>
      </c>
      <c r="F141" s="83">
        <v>0.11899999999999999</v>
      </c>
      <c r="G141" s="83">
        <v>0.104</v>
      </c>
      <c r="H141" s="83">
        <v>0.17</v>
      </c>
      <c r="I141" s="83">
        <v>0.23699999999999999</v>
      </c>
      <c r="J141" s="83">
        <v>0.28899999999999998</v>
      </c>
    </row>
    <row r="142" spans="1:10">
      <c r="A142" s="81" t="s">
        <v>388</v>
      </c>
      <c r="B142" s="81" t="s">
        <v>387</v>
      </c>
      <c r="C142" s="83">
        <v>0.11600000000000001</v>
      </c>
      <c r="D142" s="83">
        <v>0.30599999999999999</v>
      </c>
      <c r="E142" s="83">
        <v>0.33</v>
      </c>
      <c r="F142" s="83">
        <v>0.13200000000000001</v>
      </c>
      <c r="G142" s="83">
        <v>8.7999999999999995E-2</v>
      </c>
      <c r="H142" s="83">
        <v>0.16400000000000001</v>
      </c>
      <c r="I142" s="83">
        <v>0.192</v>
      </c>
      <c r="J142" s="83">
        <v>0.20799999999999999</v>
      </c>
    </row>
    <row r="143" spans="1:10">
      <c r="A143" s="81" t="s">
        <v>386</v>
      </c>
      <c r="B143" s="81" t="s">
        <v>385</v>
      </c>
      <c r="C143" s="83">
        <v>0.161</v>
      </c>
      <c r="D143" s="83">
        <v>0.24099999999999999</v>
      </c>
      <c r="E143" s="83">
        <v>0.30499999999999999</v>
      </c>
      <c r="F143" s="83">
        <v>0.125</v>
      </c>
      <c r="G143" s="83">
        <v>9.8000000000000004E-2</v>
      </c>
      <c r="H143" s="83">
        <v>0.125</v>
      </c>
      <c r="I143" s="83">
        <v>0.16300000000000001</v>
      </c>
      <c r="J143" s="83">
        <v>0.16800000000000001</v>
      </c>
    </row>
    <row r="144" spans="1:10">
      <c r="A144" s="81" t="s">
        <v>384</v>
      </c>
      <c r="B144" s="81" t="s">
        <v>383</v>
      </c>
      <c r="C144" s="83">
        <v>0.128</v>
      </c>
      <c r="D144" s="83">
        <v>0.13700000000000001</v>
      </c>
      <c r="E144" s="83">
        <v>0.19500000000000001</v>
      </c>
      <c r="F144" s="83">
        <v>0.111</v>
      </c>
      <c r="G144" s="83">
        <v>6.8000000000000005E-2</v>
      </c>
      <c r="H144" s="83">
        <v>0.13</v>
      </c>
      <c r="I144" s="83">
        <v>0.14199999999999999</v>
      </c>
      <c r="J144" s="83">
        <v>0.17899999999999999</v>
      </c>
    </row>
    <row r="145" spans="1:10">
      <c r="A145" s="81" t="s">
        <v>382</v>
      </c>
      <c r="B145" s="81" t="s">
        <v>381</v>
      </c>
      <c r="C145" s="83" t="s">
        <v>77</v>
      </c>
      <c r="D145" s="83" t="s">
        <v>77</v>
      </c>
      <c r="E145" s="83" t="s">
        <v>77</v>
      </c>
      <c r="F145" s="83" t="s">
        <v>77</v>
      </c>
      <c r="G145" s="83" t="s">
        <v>77</v>
      </c>
      <c r="H145" s="83">
        <v>0.2</v>
      </c>
      <c r="I145" s="83">
        <v>0.24299999999999999</v>
      </c>
      <c r="J145" s="83">
        <v>0.25700000000000001</v>
      </c>
    </row>
    <row r="146" spans="1:10">
      <c r="A146" s="81" t="s">
        <v>380</v>
      </c>
      <c r="B146" s="81" t="s">
        <v>379</v>
      </c>
      <c r="C146" s="83">
        <v>0.20200000000000001</v>
      </c>
      <c r="D146" s="83">
        <v>0.17</v>
      </c>
      <c r="E146" s="83">
        <v>0.29299999999999998</v>
      </c>
      <c r="F146" s="83" t="s">
        <v>77</v>
      </c>
      <c r="G146" s="83" t="s">
        <v>77</v>
      </c>
      <c r="H146" s="83">
        <v>0.16400000000000001</v>
      </c>
      <c r="I146" s="83">
        <v>0.18</v>
      </c>
      <c r="J146" s="83">
        <v>0.18</v>
      </c>
    </row>
    <row r="147" spans="1:10">
      <c r="A147" s="81" t="s">
        <v>378</v>
      </c>
      <c r="B147" s="81" t="s">
        <v>377</v>
      </c>
      <c r="C147" s="83" t="s">
        <v>77</v>
      </c>
      <c r="D147" s="83" t="s">
        <v>77</v>
      </c>
      <c r="E147" s="83">
        <v>0.313</v>
      </c>
      <c r="F147" s="83" t="s">
        <v>77</v>
      </c>
      <c r="G147" s="83" t="s">
        <v>77</v>
      </c>
      <c r="H147" s="83" t="s">
        <v>77</v>
      </c>
      <c r="I147" s="83" t="s">
        <v>77</v>
      </c>
      <c r="J147" s="83" t="s">
        <v>77</v>
      </c>
    </row>
    <row r="148" spans="1:10">
      <c r="A148" s="81" t="s">
        <v>376</v>
      </c>
      <c r="B148" s="81" t="s">
        <v>375</v>
      </c>
      <c r="C148" s="83" t="s">
        <v>77</v>
      </c>
      <c r="D148" s="83" t="s">
        <v>77</v>
      </c>
      <c r="E148" s="83">
        <v>0.155</v>
      </c>
      <c r="F148" s="83" t="s">
        <v>77</v>
      </c>
      <c r="G148" s="83" t="s">
        <v>77</v>
      </c>
      <c r="H148" s="83" t="s">
        <v>77</v>
      </c>
      <c r="I148" s="83" t="s">
        <v>77</v>
      </c>
      <c r="J148" s="83">
        <v>0.20399999999999999</v>
      </c>
    </row>
    <row r="149" spans="1:10">
      <c r="A149" s="81" t="s">
        <v>374</v>
      </c>
      <c r="B149" s="81" t="s">
        <v>373</v>
      </c>
      <c r="C149" s="83">
        <v>5.1999999999999998E-2</v>
      </c>
      <c r="D149" s="83">
        <v>7.8E-2</v>
      </c>
      <c r="E149" s="83">
        <v>9.8000000000000004E-2</v>
      </c>
      <c r="F149" s="83" t="s">
        <v>77</v>
      </c>
      <c r="G149" s="83" t="s">
        <v>77</v>
      </c>
      <c r="H149" s="83">
        <v>0.112</v>
      </c>
      <c r="I149" s="83">
        <v>0.13500000000000001</v>
      </c>
      <c r="J149" s="83">
        <v>0.16900000000000001</v>
      </c>
    </row>
    <row r="150" spans="1:10">
      <c r="A150" s="123" t="s">
        <v>372</v>
      </c>
      <c r="B150" s="123" t="s">
        <v>371</v>
      </c>
      <c r="C150" s="124">
        <v>0.09</v>
      </c>
      <c r="D150" s="124">
        <v>0.13700000000000001</v>
      </c>
      <c r="E150" s="124">
        <v>0.17799999999999999</v>
      </c>
      <c r="F150" s="124">
        <v>0.13900000000000001</v>
      </c>
      <c r="G150" s="124">
        <v>9.2999999999999999E-2</v>
      </c>
      <c r="H150" s="124">
        <v>0.14099999999999999</v>
      </c>
      <c r="I150" s="124">
        <v>0.16200000000000001</v>
      </c>
      <c r="J150" s="124">
        <v>0.187</v>
      </c>
    </row>
    <row r="151" spans="1:10">
      <c r="A151" s="123" t="s">
        <v>370</v>
      </c>
      <c r="B151" s="123" t="s">
        <v>369</v>
      </c>
      <c r="C151" s="124" t="s">
        <v>77</v>
      </c>
      <c r="D151" s="124" t="s">
        <v>77</v>
      </c>
      <c r="E151" s="124" t="s">
        <v>77</v>
      </c>
      <c r="F151" s="124" t="s">
        <v>77</v>
      </c>
      <c r="G151" s="124" t="s">
        <v>77</v>
      </c>
      <c r="H151" s="124" t="s">
        <v>77</v>
      </c>
      <c r="I151" s="124" t="s">
        <v>77</v>
      </c>
      <c r="J151" s="124" t="s">
        <v>77</v>
      </c>
    </row>
    <row r="152" spans="1:10">
      <c r="A152" s="123" t="s">
        <v>368</v>
      </c>
      <c r="B152" s="123" t="s">
        <v>367</v>
      </c>
      <c r="C152" s="124">
        <v>8.4000000000000005E-2</v>
      </c>
      <c r="D152" s="124">
        <v>0.16300000000000001</v>
      </c>
      <c r="E152" s="124">
        <v>0.20300000000000001</v>
      </c>
      <c r="F152" s="124" t="s">
        <v>77</v>
      </c>
      <c r="G152" s="124" t="s">
        <v>77</v>
      </c>
      <c r="H152" s="124">
        <v>0.22700000000000001</v>
      </c>
      <c r="I152" s="124">
        <v>0.27300000000000002</v>
      </c>
      <c r="J152" s="124">
        <v>0.27300000000000002</v>
      </c>
    </row>
    <row r="153" spans="1:10">
      <c r="A153" s="123" t="s">
        <v>366</v>
      </c>
      <c r="B153" s="123" t="s">
        <v>365</v>
      </c>
      <c r="C153" s="124">
        <v>0.126</v>
      </c>
      <c r="D153" s="124">
        <v>0.156</v>
      </c>
      <c r="E153" s="124">
        <v>0.20499999999999999</v>
      </c>
      <c r="F153" s="124">
        <v>0.14000000000000001</v>
      </c>
      <c r="G153" s="124">
        <v>9.5000000000000001E-2</v>
      </c>
      <c r="H153" s="124">
        <v>0.15</v>
      </c>
      <c r="I153" s="124">
        <v>0.17</v>
      </c>
      <c r="J153" s="124">
        <v>0.19500000000000001</v>
      </c>
    </row>
    <row r="154" spans="1:10">
      <c r="A154" s="123" t="s">
        <v>364</v>
      </c>
      <c r="B154" s="123" t="s">
        <v>363</v>
      </c>
      <c r="C154" s="124">
        <v>4.8000000000000001E-2</v>
      </c>
      <c r="D154" s="124">
        <v>0.10100000000000001</v>
      </c>
      <c r="E154" s="124">
        <v>0.127</v>
      </c>
      <c r="F154" s="124" t="s">
        <v>77</v>
      </c>
      <c r="G154" s="124" t="s">
        <v>77</v>
      </c>
      <c r="H154" s="124" t="s">
        <v>77</v>
      </c>
      <c r="I154" s="124">
        <v>0.16400000000000001</v>
      </c>
      <c r="J154" s="124">
        <v>0.19700000000000001</v>
      </c>
    </row>
    <row r="155" spans="1:10">
      <c r="A155" s="123" t="s">
        <v>362</v>
      </c>
      <c r="B155" s="123" t="s">
        <v>361</v>
      </c>
      <c r="C155" s="124" t="s">
        <v>77</v>
      </c>
      <c r="D155" s="124" t="s">
        <v>77</v>
      </c>
      <c r="E155" s="124" t="s">
        <v>77</v>
      </c>
      <c r="F155" s="124" t="s">
        <v>77</v>
      </c>
      <c r="G155" s="124" t="s">
        <v>77</v>
      </c>
      <c r="H155" s="124" t="s">
        <v>77</v>
      </c>
      <c r="I155" s="124" t="s">
        <v>77</v>
      </c>
      <c r="J155" s="124" t="s">
        <v>77</v>
      </c>
    </row>
    <row r="156" spans="1:10">
      <c r="A156" s="123" t="s">
        <v>360</v>
      </c>
      <c r="B156" s="123" t="s">
        <v>359</v>
      </c>
      <c r="C156" s="124">
        <v>5.0999999999999997E-2</v>
      </c>
      <c r="D156" s="124">
        <v>4.2999999999999997E-2</v>
      </c>
      <c r="E156" s="124">
        <v>7.6999999999999999E-2</v>
      </c>
      <c r="F156" s="124">
        <v>0.11700000000000001</v>
      </c>
      <c r="G156" s="124">
        <v>8.6999999999999994E-2</v>
      </c>
      <c r="H156" s="124">
        <v>0.151</v>
      </c>
      <c r="I156" s="124">
        <v>0.187</v>
      </c>
      <c r="J156" s="124">
        <v>0.22600000000000001</v>
      </c>
    </row>
    <row r="157" spans="1:10">
      <c r="A157" s="81" t="s">
        <v>358</v>
      </c>
      <c r="B157" s="81" t="s">
        <v>357</v>
      </c>
      <c r="C157" s="83" t="s">
        <v>77</v>
      </c>
      <c r="D157" s="83" t="s">
        <v>77</v>
      </c>
      <c r="E157" s="83" t="s">
        <v>77</v>
      </c>
      <c r="F157" s="83" t="s">
        <v>77</v>
      </c>
      <c r="G157" s="83" t="s">
        <v>77</v>
      </c>
      <c r="H157" s="83" t="s">
        <v>77</v>
      </c>
      <c r="I157" s="83" t="s">
        <v>77</v>
      </c>
      <c r="J157" s="83" t="s">
        <v>77</v>
      </c>
    </row>
    <row r="158" spans="1:10">
      <c r="A158" s="81" t="s">
        <v>356</v>
      </c>
      <c r="B158" s="81" t="s">
        <v>355</v>
      </c>
      <c r="C158" s="83">
        <v>7.2999999999999995E-2</v>
      </c>
      <c r="D158" s="83">
        <v>4.4999999999999998E-2</v>
      </c>
      <c r="E158" s="83">
        <v>9.9000000000000005E-2</v>
      </c>
      <c r="F158" s="83">
        <v>0.115</v>
      </c>
      <c r="G158" s="83">
        <v>8.8999999999999996E-2</v>
      </c>
      <c r="H158" s="83">
        <v>0.14199999999999999</v>
      </c>
      <c r="I158" s="83">
        <v>0.16800000000000001</v>
      </c>
      <c r="J158" s="83">
        <v>0.2</v>
      </c>
    </row>
    <row r="159" spans="1:10">
      <c r="A159" s="81" t="s">
        <v>354</v>
      </c>
      <c r="B159" s="81" t="s">
        <v>353</v>
      </c>
      <c r="C159" s="83" t="s">
        <v>77</v>
      </c>
      <c r="D159" s="83" t="s">
        <v>77</v>
      </c>
      <c r="E159" s="83" t="s">
        <v>77</v>
      </c>
      <c r="F159" s="83" t="s">
        <v>77</v>
      </c>
      <c r="G159" s="83" t="s">
        <v>77</v>
      </c>
      <c r="H159" s="83" t="s">
        <v>77</v>
      </c>
      <c r="I159" s="83" t="s">
        <v>77</v>
      </c>
      <c r="J159" s="83" t="s">
        <v>77</v>
      </c>
    </row>
    <row r="160" spans="1:10">
      <c r="A160" s="81" t="s">
        <v>352</v>
      </c>
      <c r="B160" s="81" t="s">
        <v>350</v>
      </c>
      <c r="C160" s="83" t="s">
        <v>77</v>
      </c>
      <c r="D160" s="83" t="s">
        <v>77</v>
      </c>
      <c r="E160" s="83" t="s">
        <v>77</v>
      </c>
      <c r="F160" s="83" t="s">
        <v>77</v>
      </c>
      <c r="G160" s="83" t="s">
        <v>77</v>
      </c>
      <c r="H160" s="83" t="s">
        <v>77</v>
      </c>
      <c r="I160" s="83" t="s">
        <v>77</v>
      </c>
      <c r="J160" s="83" t="s">
        <v>77</v>
      </c>
    </row>
    <row r="161" spans="1:13">
      <c r="A161" s="81" t="s">
        <v>351</v>
      </c>
      <c r="B161" s="81" t="s">
        <v>350</v>
      </c>
      <c r="C161" s="83" t="s">
        <v>77</v>
      </c>
      <c r="D161" s="83" t="s">
        <v>77</v>
      </c>
      <c r="E161" s="83" t="s">
        <v>77</v>
      </c>
      <c r="F161" s="83" t="s">
        <v>77</v>
      </c>
      <c r="G161" s="83" t="s">
        <v>77</v>
      </c>
      <c r="H161" s="83" t="s">
        <v>77</v>
      </c>
      <c r="I161" s="83" t="s">
        <v>77</v>
      </c>
      <c r="J161" s="83" t="s">
        <v>77</v>
      </c>
    </row>
    <row r="162" spans="1:13">
      <c r="A162" s="81" t="s">
        <v>349</v>
      </c>
      <c r="B162" s="81" t="s">
        <v>348</v>
      </c>
      <c r="C162" s="83">
        <v>2.5999999999999999E-2</v>
      </c>
      <c r="D162" s="83">
        <v>0.128</v>
      </c>
      <c r="E162" s="83">
        <v>0.13700000000000001</v>
      </c>
      <c r="F162" s="83">
        <v>0.122</v>
      </c>
      <c r="G162" s="83">
        <v>7.5999999999999998E-2</v>
      </c>
      <c r="H162" s="83">
        <v>0.122</v>
      </c>
      <c r="I162" s="83">
        <v>0.14499999999999999</v>
      </c>
      <c r="J162" s="83">
        <v>0.16900000000000001</v>
      </c>
    </row>
    <row r="163" spans="1:13">
      <c r="A163" s="81" t="s">
        <v>347</v>
      </c>
      <c r="B163" s="81" t="s">
        <v>346</v>
      </c>
      <c r="C163" s="83" t="s">
        <v>77</v>
      </c>
      <c r="D163" s="83" t="s">
        <v>77</v>
      </c>
      <c r="E163" s="83">
        <v>0.16700000000000001</v>
      </c>
      <c r="F163" s="83" t="s">
        <v>77</v>
      </c>
      <c r="G163" s="83" t="s">
        <v>77</v>
      </c>
      <c r="H163" s="83" t="s">
        <v>77</v>
      </c>
      <c r="I163" s="83" t="s">
        <v>77</v>
      </c>
      <c r="J163" s="83" t="s">
        <v>77</v>
      </c>
    </row>
    <row r="164" spans="1:13">
      <c r="A164" s="81" t="s">
        <v>345</v>
      </c>
      <c r="B164" s="81" t="s">
        <v>344</v>
      </c>
      <c r="C164" s="83">
        <v>2.7E-2</v>
      </c>
      <c r="D164" s="83">
        <v>0.13900000000000001</v>
      </c>
      <c r="E164" s="83">
        <v>0.14499999999999999</v>
      </c>
      <c r="F164" s="83">
        <v>0.122</v>
      </c>
      <c r="G164" s="83">
        <v>8.1000000000000003E-2</v>
      </c>
      <c r="H164" s="83">
        <v>0.113</v>
      </c>
      <c r="I164" s="83">
        <v>0.14000000000000001</v>
      </c>
      <c r="J164" s="83">
        <v>0.17100000000000001</v>
      </c>
    </row>
    <row r="165" spans="1:13">
      <c r="A165" s="81" t="s">
        <v>343</v>
      </c>
      <c r="B165" s="81" t="s">
        <v>342</v>
      </c>
      <c r="C165" s="83">
        <v>3.9E-2</v>
      </c>
      <c r="D165" s="83">
        <v>0.11799999999999999</v>
      </c>
      <c r="E165" s="83">
        <v>0.13900000000000001</v>
      </c>
      <c r="F165" s="83" t="s">
        <v>77</v>
      </c>
      <c r="G165" s="83" t="s">
        <v>77</v>
      </c>
      <c r="H165" s="83">
        <v>0.152</v>
      </c>
      <c r="I165" s="83">
        <v>0.152</v>
      </c>
      <c r="J165" s="83">
        <v>0.19</v>
      </c>
    </row>
    <row r="166" spans="1:13">
      <c r="A166" s="81" t="s">
        <v>341</v>
      </c>
      <c r="B166" s="81" t="s">
        <v>340</v>
      </c>
      <c r="C166" s="83">
        <v>1.7999999999999999E-2</v>
      </c>
      <c r="D166" s="83">
        <v>0.14299999999999999</v>
      </c>
      <c r="E166" s="83">
        <v>0.14599999999999999</v>
      </c>
      <c r="F166" s="83" t="s">
        <v>77</v>
      </c>
      <c r="G166" s="83" t="s">
        <v>77</v>
      </c>
      <c r="H166" s="83">
        <v>0.16500000000000001</v>
      </c>
      <c r="I166" s="83">
        <v>0.20399999999999999</v>
      </c>
      <c r="J166" s="83">
        <v>0.24299999999999999</v>
      </c>
    </row>
    <row r="167" spans="1:13">
      <c r="A167" s="81" t="s">
        <v>339</v>
      </c>
      <c r="B167" s="81" t="s">
        <v>338</v>
      </c>
      <c r="C167" s="83" t="s">
        <v>77</v>
      </c>
      <c r="D167" s="83" t="s">
        <v>77</v>
      </c>
      <c r="E167" s="83">
        <v>9.2999999999999999E-2</v>
      </c>
      <c r="F167" s="83" t="s">
        <v>77</v>
      </c>
      <c r="G167" s="83" t="s">
        <v>77</v>
      </c>
      <c r="H167" s="83" t="s">
        <v>77</v>
      </c>
      <c r="I167" s="83" t="s">
        <v>77</v>
      </c>
      <c r="J167" s="83" t="s">
        <v>77</v>
      </c>
    </row>
    <row r="168" spans="1:13">
      <c r="A168" s="81" t="s">
        <v>337</v>
      </c>
      <c r="B168" s="81" t="s">
        <v>336</v>
      </c>
      <c r="C168" s="83">
        <v>2.9000000000000001E-2</v>
      </c>
      <c r="D168" s="83">
        <v>0.13100000000000001</v>
      </c>
      <c r="E168" s="83">
        <v>0.13300000000000001</v>
      </c>
      <c r="F168" s="83" t="s">
        <v>77</v>
      </c>
      <c r="G168" s="83" t="s">
        <v>77</v>
      </c>
      <c r="H168" s="83">
        <v>8.5999999999999993E-2</v>
      </c>
      <c r="I168" s="83">
        <v>0.114</v>
      </c>
      <c r="J168" s="83">
        <v>0.121</v>
      </c>
    </row>
    <row r="169" spans="1:13">
      <c r="A169" s="81" t="s">
        <v>335</v>
      </c>
      <c r="B169" s="81" t="s">
        <v>334</v>
      </c>
      <c r="C169" s="83" t="s">
        <v>77</v>
      </c>
      <c r="D169" s="83" t="s">
        <v>77</v>
      </c>
      <c r="E169" s="83">
        <v>8.6999999999999994E-2</v>
      </c>
      <c r="F169" s="83">
        <v>0.15</v>
      </c>
      <c r="G169" s="83">
        <v>0.11799999999999999</v>
      </c>
      <c r="H169" s="83">
        <v>0.15</v>
      </c>
      <c r="I169" s="83">
        <v>0.157</v>
      </c>
      <c r="J169" s="83">
        <v>0.18099999999999999</v>
      </c>
    </row>
    <row r="170" spans="1:13">
      <c r="A170" s="81" t="s">
        <v>333</v>
      </c>
      <c r="B170" s="81" t="s">
        <v>332</v>
      </c>
      <c r="C170" s="83">
        <v>3.3000000000000002E-2</v>
      </c>
      <c r="D170" s="83">
        <v>8.4000000000000005E-2</v>
      </c>
      <c r="E170" s="83">
        <v>9.9000000000000005E-2</v>
      </c>
      <c r="F170" s="83">
        <v>0.10100000000000001</v>
      </c>
      <c r="G170" s="83">
        <v>0.06</v>
      </c>
      <c r="H170" s="83">
        <v>0.111</v>
      </c>
      <c r="I170" s="83">
        <v>0.13300000000000001</v>
      </c>
      <c r="J170" s="83">
        <v>0.157</v>
      </c>
    </row>
    <row r="171" spans="1:13">
      <c r="A171" s="81" t="s">
        <v>331</v>
      </c>
      <c r="B171" s="81" t="s">
        <v>330</v>
      </c>
      <c r="C171" s="83">
        <v>3.7999999999999999E-2</v>
      </c>
      <c r="D171" s="83">
        <v>0.153</v>
      </c>
      <c r="E171" s="83">
        <v>0.16300000000000001</v>
      </c>
      <c r="F171" s="83">
        <v>0.13200000000000001</v>
      </c>
      <c r="G171" s="83">
        <v>9.0999999999999998E-2</v>
      </c>
      <c r="H171" s="83">
        <v>0.107</v>
      </c>
      <c r="I171" s="83">
        <v>0.124</v>
      </c>
      <c r="J171" s="83">
        <v>0.13200000000000001</v>
      </c>
    </row>
    <row r="172" spans="1:13">
      <c r="A172" s="81" t="s">
        <v>329</v>
      </c>
      <c r="B172" s="81" t="s">
        <v>328</v>
      </c>
      <c r="C172" s="83">
        <v>4.1000000000000002E-2</v>
      </c>
      <c r="D172" s="83">
        <v>0.115</v>
      </c>
      <c r="E172" s="83">
        <v>0.127</v>
      </c>
      <c r="F172" s="83">
        <v>9.9000000000000005E-2</v>
      </c>
      <c r="G172" s="83">
        <v>6.4000000000000001E-2</v>
      </c>
      <c r="H172" s="83">
        <v>0.122</v>
      </c>
      <c r="I172" s="83">
        <v>0.14000000000000001</v>
      </c>
      <c r="J172" s="83">
        <v>0.16900000000000001</v>
      </c>
    </row>
    <row r="173" spans="1:13">
      <c r="A173" s="81" t="s">
        <v>327</v>
      </c>
      <c r="B173" s="81" t="s">
        <v>326</v>
      </c>
      <c r="C173" s="83">
        <v>3.9E-2</v>
      </c>
      <c r="D173" s="83">
        <v>0.108</v>
      </c>
      <c r="E173" s="83">
        <v>0.128</v>
      </c>
      <c r="F173" s="83" t="s">
        <v>77</v>
      </c>
      <c r="G173" s="83" t="s">
        <v>77</v>
      </c>
      <c r="H173" s="83">
        <v>9.1999999999999998E-2</v>
      </c>
      <c r="I173" s="83">
        <v>0.106</v>
      </c>
      <c r="J173" s="83">
        <v>0.121</v>
      </c>
    </row>
    <row r="174" spans="1:13">
      <c r="A174" s="81" t="s">
        <v>325</v>
      </c>
      <c r="B174" s="81" t="s">
        <v>324</v>
      </c>
      <c r="C174" s="83">
        <v>8.4000000000000005E-2</v>
      </c>
      <c r="D174" s="83">
        <v>5.1999999999999998E-2</v>
      </c>
      <c r="E174" s="83">
        <v>9.8000000000000004E-2</v>
      </c>
      <c r="F174" s="83">
        <v>9.9000000000000005E-2</v>
      </c>
      <c r="G174" s="83">
        <v>5.8999999999999997E-2</v>
      </c>
      <c r="H174" s="83">
        <v>0.112</v>
      </c>
      <c r="I174" s="83">
        <v>0.14299999999999999</v>
      </c>
      <c r="J174" s="83">
        <v>0.161</v>
      </c>
    </row>
    <row r="175" spans="1:13">
      <c r="A175" s="81" t="s">
        <v>323</v>
      </c>
      <c r="B175" s="81" t="s">
        <v>322</v>
      </c>
      <c r="C175" s="83">
        <v>1.4E-2</v>
      </c>
      <c r="D175" s="83">
        <v>0.11700000000000001</v>
      </c>
      <c r="E175" s="83">
        <v>0.11799999999999999</v>
      </c>
      <c r="F175" s="83">
        <v>0.13200000000000001</v>
      </c>
      <c r="G175" s="83">
        <v>8.5000000000000006E-2</v>
      </c>
      <c r="H175" s="83">
        <v>0.124</v>
      </c>
      <c r="I175" s="83">
        <v>0.14699999999999999</v>
      </c>
      <c r="J175" s="83">
        <v>0.19400000000000001</v>
      </c>
    </row>
    <row r="176" spans="1:13">
      <c r="A176" s="125" t="s">
        <v>321</v>
      </c>
      <c r="B176" s="125" t="s">
        <v>320</v>
      </c>
      <c r="C176" s="124">
        <v>2.5999999999999999E-2</v>
      </c>
      <c r="D176" s="124">
        <v>6.8000000000000005E-2</v>
      </c>
      <c r="E176" s="124">
        <v>8.1000000000000003E-2</v>
      </c>
      <c r="F176" s="124">
        <v>0.11799999999999999</v>
      </c>
      <c r="G176" s="124">
        <v>7.3999999999999996E-2</v>
      </c>
      <c r="H176" s="124">
        <v>0.14000000000000001</v>
      </c>
      <c r="I176" s="124">
        <v>0.19900000000000001</v>
      </c>
      <c r="J176" s="124">
        <v>0.22800000000000001</v>
      </c>
      <c r="K176" s="125"/>
      <c r="L176" s="125"/>
      <c r="M176" s="125"/>
    </row>
    <row r="177" spans="1:13">
      <c r="A177" s="125" t="s">
        <v>319</v>
      </c>
      <c r="B177" s="125" t="s">
        <v>318</v>
      </c>
      <c r="C177" s="124">
        <v>2.1999999999999999E-2</v>
      </c>
      <c r="D177" s="124">
        <v>3.1E-2</v>
      </c>
      <c r="E177" s="124">
        <v>0.04</v>
      </c>
      <c r="F177" s="124">
        <v>7.5999999999999998E-2</v>
      </c>
      <c r="G177" s="124">
        <v>4.3999999999999997E-2</v>
      </c>
      <c r="H177" s="124">
        <v>0.10299999999999999</v>
      </c>
      <c r="I177" s="124">
        <v>0.113</v>
      </c>
      <c r="J177" s="124">
        <v>0.14000000000000001</v>
      </c>
      <c r="K177" s="125"/>
      <c r="L177" s="125"/>
      <c r="M177" s="125"/>
    </row>
    <row r="178" spans="1:13">
      <c r="A178" s="125" t="s">
        <v>317</v>
      </c>
      <c r="B178" s="125" t="s">
        <v>316</v>
      </c>
      <c r="C178" s="124">
        <v>2.7E-2</v>
      </c>
      <c r="D178" s="124">
        <v>4.7E-2</v>
      </c>
      <c r="E178" s="124">
        <v>6.5000000000000002E-2</v>
      </c>
      <c r="F178" s="124" t="s">
        <v>77</v>
      </c>
      <c r="G178" s="124" t="s">
        <v>77</v>
      </c>
      <c r="H178" s="124">
        <v>0.1</v>
      </c>
      <c r="I178" s="124">
        <v>0.113</v>
      </c>
      <c r="J178" s="124">
        <v>0.13300000000000001</v>
      </c>
      <c r="K178" s="125"/>
      <c r="L178" s="125"/>
      <c r="M178" s="125"/>
    </row>
    <row r="179" spans="1:13">
      <c r="A179" s="125" t="s">
        <v>315</v>
      </c>
      <c r="B179" s="125" t="s">
        <v>314</v>
      </c>
      <c r="C179" s="124">
        <v>6.0999999999999999E-2</v>
      </c>
      <c r="D179" s="124">
        <v>5.8000000000000003E-2</v>
      </c>
      <c r="E179" s="124">
        <v>9.1999999999999998E-2</v>
      </c>
      <c r="F179" s="124">
        <v>9.0999999999999998E-2</v>
      </c>
      <c r="G179" s="124">
        <v>6.5000000000000002E-2</v>
      </c>
      <c r="H179" s="124">
        <v>0.10100000000000001</v>
      </c>
      <c r="I179" s="124">
        <v>0.11700000000000001</v>
      </c>
      <c r="J179" s="124">
        <v>0.13400000000000001</v>
      </c>
      <c r="K179" s="125"/>
      <c r="L179" s="125"/>
      <c r="M179" s="125"/>
    </row>
    <row r="180" spans="1:13">
      <c r="A180" s="125" t="s">
        <v>313</v>
      </c>
      <c r="B180" s="125" t="s">
        <v>312</v>
      </c>
      <c r="C180" s="124">
        <v>7.1999999999999995E-2</v>
      </c>
      <c r="D180" s="124">
        <v>4.1000000000000002E-2</v>
      </c>
      <c r="E180" s="124">
        <v>7.9000000000000001E-2</v>
      </c>
      <c r="F180" s="124" t="s">
        <v>77</v>
      </c>
      <c r="G180" s="124" t="s">
        <v>77</v>
      </c>
      <c r="H180" s="124">
        <v>7.3999999999999996E-2</v>
      </c>
      <c r="I180" s="124">
        <v>9.7000000000000003E-2</v>
      </c>
      <c r="J180" s="124">
        <v>0.106</v>
      </c>
      <c r="K180" s="125"/>
      <c r="L180" s="125"/>
      <c r="M180" s="125"/>
    </row>
    <row r="181" spans="1:13">
      <c r="A181" s="125" t="s">
        <v>311</v>
      </c>
      <c r="B181" s="125" t="s">
        <v>310</v>
      </c>
      <c r="C181" s="124">
        <v>6.9000000000000006E-2</v>
      </c>
      <c r="D181" s="124">
        <v>7.5999999999999998E-2</v>
      </c>
      <c r="E181" s="124" t="s">
        <v>77</v>
      </c>
      <c r="F181" s="124" t="s">
        <v>77</v>
      </c>
      <c r="G181" s="124" t="s">
        <v>77</v>
      </c>
      <c r="H181" s="124" t="s">
        <v>77</v>
      </c>
      <c r="I181" s="124" t="s">
        <v>77</v>
      </c>
      <c r="J181" s="124" t="s">
        <v>77</v>
      </c>
      <c r="K181" s="125"/>
      <c r="L181" s="125"/>
      <c r="M181" s="125"/>
    </row>
    <row r="182" spans="1:13">
      <c r="A182" s="125" t="s">
        <v>309</v>
      </c>
      <c r="B182" s="125" t="s">
        <v>308</v>
      </c>
      <c r="C182" s="124">
        <v>5.8000000000000003E-2</v>
      </c>
      <c r="D182" s="124">
        <v>0.06</v>
      </c>
      <c r="E182" s="124">
        <v>8.5000000000000006E-2</v>
      </c>
      <c r="F182" s="124">
        <v>8.6999999999999994E-2</v>
      </c>
      <c r="G182" s="124">
        <v>5.8999999999999997E-2</v>
      </c>
      <c r="H182" s="124">
        <v>8.6999999999999994E-2</v>
      </c>
      <c r="I182" s="124">
        <v>9.6000000000000002E-2</v>
      </c>
      <c r="J182" s="124">
        <v>0.115</v>
      </c>
      <c r="K182" s="125"/>
      <c r="L182" s="125"/>
      <c r="M182" s="125"/>
    </row>
    <row r="183" spans="1:13">
      <c r="A183" s="125" t="s">
        <v>307</v>
      </c>
      <c r="B183" s="125" t="s">
        <v>306</v>
      </c>
      <c r="C183" s="124" t="s">
        <v>77</v>
      </c>
      <c r="D183" s="124" t="s">
        <v>77</v>
      </c>
      <c r="E183" s="124" t="s">
        <v>77</v>
      </c>
      <c r="F183" s="124">
        <v>0.27900000000000003</v>
      </c>
      <c r="G183" s="124">
        <v>0.246</v>
      </c>
      <c r="H183" s="124">
        <v>0.23</v>
      </c>
      <c r="I183" s="124">
        <v>0.246</v>
      </c>
      <c r="J183" s="124">
        <v>0.21299999999999999</v>
      </c>
      <c r="K183" s="125"/>
      <c r="L183" s="125"/>
      <c r="M183" s="125"/>
    </row>
    <row r="184" spans="1:13">
      <c r="A184" s="125" t="s">
        <v>305</v>
      </c>
      <c r="B184" s="125" t="s">
        <v>304</v>
      </c>
      <c r="C184" s="124" t="s">
        <v>77</v>
      </c>
      <c r="D184" s="124" t="s">
        <v>77</v>
      </c>
      <c r="E184" s="124">
        <v>7.0999999999999994E-2</v>
      </c>
      <c r="F184" s="124">
        <v>0.08</v>
      </c>
      <c r="G184" s="124">
        <v>6.3E-2</v>
      </c>
      <c r="H184" s="124">
        <v>0.13800000000000001</v>
      </c>
      <c r="I184" s="124">
        <v>0.16700000000000001</v>
      </c>
      <c r="J184" s="124">
        <v>0.21299999999999999</v>
      </c>
      <c r="K184" s="125"/>
      <c r="L184" s="125"/>
      <c r="M184" s="125"/>
    </row>
    <row r="185" spans="1:13">
      <c r="A185" s="125" t="s">
        <v>303</v>
      </c>
      <c r="B185" s="125" t="s">
        <v>302</v>
      </c>
      <c r="C185" s="124">
        <v>0.05</v>
      </c>
      <c r="D185" s="124">
        <v>0.11899999999999999</v>
      </c>
      <c r="E185" s="124">
        <v>0.14899999999999999</v>
      </c>
      <c r="F185" s="124" t="s">
        <v>77</v>
      </c>
      <c r="G185" s="124" t="s">
        <v>77</v>
      </c>
      <c r="H185" s="124" t="s">
        <v>77</v>
      </c>
      <c r="I185" s="124" t="s">
        <v>77</v>
      </c>
      <c r="J185" s="124" t="s">
        <v>77</v>
      </c>
      <c r="K185" s="125"/>
      <c r="L185" s="125"/>
      <c r="M185" s="125"/>
    </row>
    <row r="186" spans="1:13">
      <c r="A186" s="125" t="s">
        <v>301</v>
      </c>
      <c r="B186" s="125" t="s">
        <v>300</v>
      </c>
      <c r="C186" s="124">
        <v>0.09</v>
      </c>
      <c r="D186" s="124">
        <v>0.06</v>
      </c>
      <c r="E186" s="124">
        <v>0.12</v>
      </c>
      <c r="F186" s="124">
        <v>0.13800000000000001</v>
      </c>
      <c r="G186" s="124">
        <v>0.11600000000000001</v>
      </c>
      <c r="H186" s="124">
        <v>0.19600000000000001</v>
      </c>
      <c r="I186" s="124">
        <v>0.188</v>
      </c>
      <c r="J186" s="124">
        <v>0.21</v>
      </c>
      <c r="K186" s="125"/>
      <c r="L186" s="125"/>
      <c r="M186" s="125"/>
    </row>
    <row r="187" spans="1:13">
      <c r="A187" s="125" t="s">
        <v>299</v>
      </c>
      <c r="B187" s="125" t="s">
        <v>298</v>
      </c>
      <c r="C187" s="124" t="s">
        <v>77</v>
      </c>
      <c r="D187" s="124" t="s">
        <v>77</v>
      </c>
      <c r="E187" s="124" t="s">
        <v>77</v>
      </c>
      <c r="F187" s="124" t="s">
        <v>77</v>
      </c>
      <c r="G187" s="124" t="s">
        <v>77</v>
      </c>
      <c r="H187" s="124" t="s">
        <v>77</v>
      </c>
      <c r="I187" s="124" t="s">
        <v>77</v>
      </c>
      <c r="J187" s="124" t="s">
        <v>77</v>
      </c>
      <c r="K187" s="125"/>
      <c r="L187" s="125"/>
      <c r="M187" s="125"/>
    </row>
    <row r="188" spans="1:13">
      <c r="A188" s="125" t="s">
        <v>297</v>
      </c>
      <c r="B188" s="125" t="s">
        <v>296</v>
      </c>
      <c r="C188" s="124" t="s">
        <v>77</v>
      </c>
      <c r="D188" s="124" t="s">
        <v>77</v>
      </c>
      <c r="E188" s="124" t="s">
        <v>77</v>
      </c>
      <c r="F188" s="124" t="s">
        <v>77</v>
      </c>
      <c r="G188" s="124" t="s">
        <v>77</v>
      </c>
      <c r="H188" s="124" t="s">
        <v>77</v>
      </c>
      <c r="I188" s="124" t="s">
        <v>77</v>
      </c>
      <c r="J188" s="124" t="s">
        <v>77</v>
      </c>
      <c r="K188" s="125"/>
      <c r="L188" s="125"/>
      <c r="M188" s="125"/>
    </row>
    <row r="189" spans="1:13">
      <c r="A189" s="81" t="s">
        <v>295</v>
      </c>
      <c r="B189" s="81" t="s">
        <v>293</v>
      </c>
      <c r="C189" s="83" t="s">
        <v>77</v>
      </c>
      <c r="D189" s="83" t="s">
        <v>77</v>
      </c>
      <c r="E189" s="83">
        <v>0.16900000000000001</v>
      </c>
      <c r="F189" s="83">
        <v>0.214</v>
      </c>
      <c r="G189" s="83">
        <v>0.2</v>
      </c>
      <c r="H189" s="83">
        <v>0.22900000000000001</v>
      </c>
      <c r="I189" s="83">
        <v>0.22900000000000001</v>
      </c>
      <c r="J189" s="83">
        <v>0.25700000000000001</v>
      </c>
    </row>
    <row r="190" spans="1:13">
      <c r="A190" s="81" t="s">
        <v>294</v>
      </c>
      <c r="B190" s="81" t="s">
        <v>293</v>
      </c>
      <c r="C190" s="83" t="s">
        <v>77</v>
      </c>
      <c r="D190" s="83" t="s">
        <v>77</v>
      </c>
      <c r="E190" s="83">
        <v>0.16900000000000001</v>
      </c>
      <c r="F190" s="83">
        <v>0.214</v>
      </c>
      <c r="G190" s="83">
        <v>0.2</v>
      </c>
      <c r="H190" s="83">
        <v>0.22900000000000001</v>
      </c>
      <c r="I190" s="83">
        <v>0.22900000000000001</v>
      </c>
      <c r="J190" s="83">
        <v>0.25700000000000001</v>
      </c>
    </row>
    <row r="191" spans="1:13">
      <c r="A191" s="81" t="s">
        <v>292</v>
      </c>
      <c r="B191" s="81" t="s">
        <v>291</v>
      </c>
      <c r="C191" s="83">
        <v>1.0999999999999999E-2</v>
      </c>
      <c r="D191" s="83">
        <v>6.4000000000000001E-2</v>
      </c>
      <c r="E191" s="83">
        <v>6.5000000000000002E-2</v>
      </c>
      <c r="F191" s="83">
        <v>9.2999999999999999E-2</v>
      </c>
      <c r="G191" s="83">
        <v>5.0999999999999997E-2</v>
      </c>
      <c r="H191" s="83">
        <v>8.2000000000000003E-2</v>
      </c>
      <c r="I191" s="83">
        <v>0.11</v>
      </c>
      <c r="J191" s="83">
        <v>0.126</v>
      </c>
    </row>
    <row r="192" spans="1:13">
      <c r="A192" s="81" t="s">
        <v>290</v>
      </c>
      <c r="B192" s="81" t="s">
        <v>289</v>
      </c>
      <c r="C192" s="83" t="s">
        <v>77</v>
      </c>
      <c r="D192" s="83" t="s">
        <v>77</v>
      </c>
      <c r="E192" s="83">
        <v>6.8000000000000005E-2</v>
      </c>
      <c r="F192" s="83">
        <v>7.8E-2</v>
      </c>
      <c r="G192" s="83">
        <v>3.5000000000000003E-2</v>
      </c>
      <c r="H192" s="83">
        <v>7.8E-2</v>
      </c>
      <c r="I192" s="83">
        <v>0.106</v>
      </c>
      <c r="J192" s="83">
        <v>0.121</v>
      </c>
    </row>
    <row r="193" spans="1:10">
      <c r="A193" s="81" t="s">
        <v>288</v>
      </c>
      <c r="B193" s="81" t="s">
        <v>287</v>
      </c>
      <c r="C193" s="83" t="s">
        <v>77</v>
      </c>
      <c r="D193" s="83" t="s">
        <v>77</v>
      </c>
      <c r="E193" s="83">
        <v>6.0999999999999999E-2</v>
      </c>
      <c r="F193" s="83">
        <v>9.2999999999999999E-2</v>
      </c>
      <c r="G193" s="83">
        <v>5.0999999999999997E-2</v>
      </c>
      <c r="H193" s="83">
        <v>7.3999999999999996E-2</v>
      </c>
      <c r="I193" s="83">
        <v>9.8000000000000004E-2</v>
      </c>
      <c r="J193" s="83">
        <v>0.121</v>
      </c>
    </row>
    <row r="194" spans="1:10">
      <c r="A194" s="81" t="s">
        <v>286</v>
      </c>
      <c r="B194" s="81" t="s">
        <v>285</v>
      </c>
      <c r="C194" s="83">
        <v>1.4E-2</v>
      </c>
      <c r="D194" s="83">
        <v>6.5000000000000002E-2</v>
      </c>
      <c r="E194" s="83">
        <v>6.5000000000000002E-2</v>
      </c>
      <c r="F194" s="83">
        <v>0.106</v>
      </c>
      <c r="G194" s="83">
        <v>6.5000000000000002E-2</v>
      </c>
      <c r="H194" s="83">
        <v>0.09</v>
      </c>
      <c r="I194" s="83">
        <v>0.123</v>
      </c>
      <c r="J194" s="83">
        <v>0.13500000000000001</v>
      </c>
    </row>
    <row r="195" spans="1:10">
      <c r="A195" s="81" t="s">
        <v>284</v>
      </c>
      <c r="B195" s="81" t="s">
        <v>283</v>
      </c>
      <c r="C195" s="83" t="s">
        <v>77</v>
      </c>
      <c r="D195" s="83" t="s">
        <v>77</v>
      </c>
      <c r="E195" s="83">
        <v>2.7E-2</v>
      </c>
      <c r="F195" s="83">
        <v>4.2000000000000003E-2</v>
      </c>
      <c r="G195" s="83">
        <v>2.4E-2</v>
      </c>
      <c r="H195" s="83">
        <v>3.6999999999999998E-2</v>
      </c>
      <c r="I195" s="83">
        <v>4.2000000000000003E-2</v>
      </c>
      <c r="J195" s="83">
        <v>5.3999999999999999E-2</v>
      </c>
    </row>
    <row r="196" spans="1:10">
      <c r="A196" s="81" t="s">
        <v>282</v>
      </c>
      <c r="B196" s="81" t="s">
        <v>281</v>
      </c>
      <c r="C196" s="83" t="s">
        <v>77</v>
      </c>
      <c r="D196" s="83" t="s">
        <v>77</v>
      </c>
      <c r="E196" s="83">
        <v>2.9000000000000001E-2</v>
      </c>
      <c r="F196" s="83">
        <v>4.5999999999999999E-2</v>
      </c>
      <c r="G196" s="83">
        <v>2.5999999999999999E-2</v>
      </c>
      <c r="H196" s="83">
        <v>3.6999999999999998E-2</v>
      </c>
      <c r="I196" s="83">
        <v>4.5999999999999999E-2</v>
      </c>
      <c r="J196" s="83">
        <v>5.6000000000000001E-2</v>
      </c>
    </row>
    <row r="197" spans="1:10">
      <c r="A197" s="81" t="s">
        <v>280</v>
      </c>
      <c r="B197" s="81" t="s">
        <v>279</v>
      </c>
      <c r="C197" s="83" t="s">
        <v>77</v>
      </c>
      <c r="D197" s="83" t="s">
        <v>77</v>
      </c>
      <c r="E197" s="83">
        <v>2.1000000000000001E-2</v>
      </c>
      <c r="F197" s="83" t="s">
        <v>77</v>
      </c>
      <c r="G197" s="83" t="s">
        <v>77</v>
      </c>
      <c r="H197" s="83">
        <v>3.5000000000000003E-2</v>
      </c>
      <c r="I197" s="83">
        <v>4.1000000000000002E-2</v>
      </c>
      <c r="J197" s="83">
        <v>5.7000000000000002E-2</v>
      </c>
    </row>
    <row r="198" spans="1:10">
      <c r="A198" s="81" t="s">
        <v>278</v>
      </c>
      <c r="B198" s="81" t="s">
        <v>277</v>
      </c>
      <c r="C198" s="83" t="s">
        <v>77</v>
      </c>
      <c r="D198" s="83" t="s">
        <v>77</v>
      </c>
      <c r="E198" s="83">
        <v>2.8000000000000001E-2</v>
      </c>
      <c r="F198" s="83" t="s">
        <v>77</v>
      </c>
      <c r="G198" s="83" t="s">
        <v>77</v>
      </c>
      <c r="H198" s="83">
        <v>3.9E-2</v>
      </c>
      <c r="I198" s="83">
        <v>4.1000000000000002E-2</v>
      </c>
      <c r="J198" s="83">
        <v>5.0999999999999997E-2</v>
      </c>
    </row>
    <row r="199" spans="1:10">
      <c r="A199" s="81" t="s">
        <v>276</v>
      </c>
      <c r="B199" s="81" t="s">
        <v>275</v>
      </c>
      <c r="C199" s="83" t="s">
        <v>77</v>
      </c>
      <c r="D199" s="83" t="s">
        <v>77</v>
      </c>
      <c r="E199" s="83">
        <v>2.9000000000000001E-2</v>
      </c>
      <c r="F199" s="83">
        <v>6.3E-2</v>
      </c>
      <c r="G199" s="83">
        <v>4.2000000000000003E-2</v>
      </c>
      <c r="H199" s="83">
        <v>7.1999999999999995E-2</v>
      </c>
      <c r="I199" s="83">
        <v>8.2000000000000003E-2</v>
      </c>
      <c r="J199" s="83">
        <v>0.1</v>
      </c>
    </row>
    <row r="200" spans="1:10">
      <c r="A200" s="81" t="s">
        <v>274</v>
      </c>
      <c r="B200" s="81" t="s">
        <v>273</v>
      </c>
      <c r="C200" s="83" t="s">
        <v>77</v>
      </c>
      <c r="D200" s="83" t="s">
        <v>77</v>
      </c>
      <c r="E200" s="83">
        <v>5.6000000000000001E-2</v>
      </c>
      <c r="F200" s="83" t="s">
        <v>77</v>
      </c>
      <c r="G200" s="83" t="s">
        <v>77</v>
      </c>
      <c r="H200" s="83" t="s">
        <v>77</v>
      </c>
      <c r="I200" s="83">
        <v>0.11</v>
      </c>
      <c r="J200" s="83">
        <v>0.154</v>
      </c>
    </row>
    <row r="201" spans="1:10">
      <c r="A201" s="81" t="s">
        <v>272</v>
      </c>
      <c r="B201" s="81" t="s">
        <v>271</v>
      </c>
      <c r="C201" s="83" t="s">
        <v>77</v>
      </c>
      <c r="D201" s="83" t="s">
        <v>77</v>
      </c>
      <c r="E201" s="83" t="s">
        <v>77</v>
      </c>
      <c r="F201" s="83">
        <v>6.0999999999999999E-2</v>
      </c>
      <c r="G201" s="83">
        <v>3.7999999999999999E-2</v>
      </c>
      <c r="H201" s="83">
        <v>7.0000000000000007E-2</v>
      </c>
      <c r="I201" s="83">
        <v>7.9000000000000001E-2</v>
      </c>
      <c r="J201" s="83">
        <v>0.09</v>
      </c>
    </row>
    <row r="202" spans="1:10">
      <c r="A202" s="81" t="s">
        <v>270</v>
      </c>
      <c r="B202" s="81" t="s">
        <v>269</v>
      </c>
      <c r="C202" s="83" t="s">
        <v>77</v>
      </c>
      <c r="D202" s="83" t="s">
        <v>77</v>
      </c>
      <c r="E202" s="83" t="s">
        <v>77</v>
      </c>
      <c r="F202" s="83" t="s">
        <v>77</v>
      </c>
      <c r="G202" s="83" t="s">
        <v>77</v>
      </c>
      <c r="H202" s="83">
        <v>6.3E-2</v>
      </c>
      <c r="I202" s="83">
        <v>7.4999999999999997E-2</v>
      </c>
      <c r="J202" s="83">
        <v>9.4E-2</v>
      </c>
    </row>
    <row r="203" spans="1:10">
      <c r="A203" s="81" t="s">
        <v>268</v>
      </c>
      <c r="B203" s="81" t="s">
        <v>266</v>
      </c>
      <c r="C203" s="83" t="s">
        <v>77</v>
      </c>
      <c r="D203" s="83" t="s">
        <v>77</v>
      </c>
      <c r="E203" s="83" t="s">
        <v>77</v>
      </c>
      <c r="F203" s="83" t="s">
        <v>77</v>
      </c>
      <c r="G203" s="83" t="s">
        <v>77</v>
      </c>
      <c r="H203" s="83" t="s">
        <v>77</v>
      </c>
      <c r="I203" s="83" t="s">
        <v>77</v>
      </c>
      <c r="J203" s="83" t="s">
        <v>77</v>
      </c>
    </row>
    <row r="204" spans="1:10">
      <c r="A204" s="81" t="s">
        <v>267</v>
      </c>
      <c r="B204" s="81" t="s">
        <v>266</v>
      </c>
      <c r="C204" s="83" t="s">
        <v>77</v>
      </c>
      <c r="D204" s="83" t="s">
        <v>77</v>
      </c>
      <c r="E204" s="83" t="s">
        <v>77</v>
      </c>
      <c r="F204" s="83" t="s">
        <v>77</v>
      </c>
      <c r="G204" s="83" t="s">
        <v>77</v>
      </c>
      <c r="H204" s="83" t="s">
        <v>77</v>
      </c>
      <c r="I204" s="83" t="s">
        <v>77</v>
      </c>
      <c r="J204" s="83" t="s">
        <v>77</v>
      </c>
    </row>
    <row r="205" spans="1:10">
      <c r="A205" s="81" t="s">
        <v>265</v>
      </c>
      <c r="B205" s="81" t="s">
        <v>264</v>
      </c>
      <c r="C205" s="83" t="s">
        <v>77</v>
      </c>
      <c r="D205" s="83" t="s">
        <v>77</v>
      </c>
      <c r="E205" s="83">
        <v>1.4E-2</v>
      </c>
      <c r="F205" s="83">
        <v>5.8000000000000003E-2</v>
      </c>
      <c r="G205" s="83">
        <v>3.7999999999999999E-2</v>
      </c>
      <c r="H205" s="83">
        <v>6.0999999999999999E-2</v>
      </c>
      <c r="I205" s="83">
        <v>6.7000000000000004E-2</v>
      </c>
      <c r="J205" s="83">
        <v>7.6999999999999999E-2</v>
      </c>
    </row>
    <row r="206" spans="1:10">
      <c r="A206" s="81" t="s">
        <v>263</v>
      </c>
      <c r="B206" s="81" t="s">
        <v>262</v>
      </c>
      <c r="C206" s="83" t="s">
        <v>77</v>
      </c>
      <c r="D206" s="83" t="s">
        <v>77</v>
      </c>
      <c r="E206" s="83" t="s">
        <v>77</v>
      </c>
      <c r="F206" s="83" t="s">
        <v>77</v>
      </c>
      <c r="G206" s="83" t="s">
        <v>77</v>
      </c>
      <c r="H206" s="83">
        <v>9.5000000000000001E-2</v>
      </c>
      <c r="I206" s="83">
        <v>0.105</v>
      </c>
      <c r="J206" s="83">
        <v>0.113</v>
      </c>
    </row>
    <row r="207" spans="1:10">
      <c r="A207" s="81" t="s">
        <v>261</v>
      </c>
      <c r="B207" s="81" t="s">
        <v>260</v>
      </c>
      <c r="C207" s="83" t="s">
        <v>77</v>
      </c>
      <c r="D207" s="83" t="s">
        <v>77</v>
      </c>
      <c r="E207" s="83" t="s">
        <v>77</v>
      </c>
      <c r="F207" s="83" t="s">
        <v>77</v>
      </c>
      <c r="G207" s="83" t="s">
        <v>77</v>
      </c>
      <c r="H207" s="83">
        <v>3.5999999999999997E-2</v>
      </c>
      <c r="I207" s="83">
        <v>3.9E-2</v>
      </c>
      <c r="J207" s="83">
        <v>0.05</v>
      </c>
    </row>
    <row r="208" spans="1:10">
      <c r="A208" s="81" t="s">
        <v>259</v>
      </c>
      <c r="B208" s="81" t="s">
        <v>258</v>
      </c>
      <c r="C208" s="83" t="s">
        <v>77</v>
      </c>
      <c r="D208" s="83" t="s">
        <v>77</v>
      </c>
      <c r="E208" s="83">
        <v>2.7E-2</v>
      </c>
      <c r="F208" s="83">
        <v>6.9000000000000006E-2</v>
      </c>
      <c r="G208" s="83">
        <v>4.2000000000000003E-2</v>
      </c>
      <c r="H208" s="83">
        <v>7.4999999999999997E-2</v>
      </c>
      <c r="I208" s="83">
        <v>9.7000000000000003E-2</v>
      </c>
      <c r="J208" s="83">
        <v>9.8000000000000004E-2</v>
      </c>
    </row>
    <row r="209" spans="1:10">
      <c r="A209" s="81" t="s">
        <v>257</v>
      </c>
      <c r="B209" s="81" t="s">
        <v>256</v>
      </c>
      <c r="C209" s="83" t="s">
        <v>77</v>
      </c>
      <c r="D209" s="83" t="s">
        <v>77</v>
      </c>
      <c r="E209" s="83" t="s">
        <v>77</v>
      </c>
      <c r="F209" s="83" t="s">
        <v>77</v>
      </c>
      <c r="G209" s="83" t="s">
        <v>77</v>
      </c>
      <c r="H209" s="83">
        <v>7.0000000000000007E-2</v>
      </c>
      <c r="I209" s="83">
        <v>8.8999999999999996E-2</v>
      </c>
      <c r="J209" s="83">
        <v>9.4E-2</v>
      </c>
    </row>
    <row r="210" spans="1:10">
      <c r="A210" s="81" t="s">
        <v>255</v>
      </c>
      <c r="B210" s="81" t="s">
        <v>254</v>
      </c>
      <c r="C210" s="83" t="s">
        <v>77</v>
      </c>
      <c r="D210" s="83" t="s">
        <v>77</v>
      </c>
      <c r="E210" s="83" t="s">
        <v>77</v>
      </c>
      <c r="F210" s="83" t="s">
        <v>77</v>
      </c>
      <c r="G210" s="83" t="s">
        <v>77</v>
      </c>
      <c r="H210" s="83">
        <v>9.6000000000000002E-2</v>
      </c>
      <c r="I210" s="83">
        <v>0.125</v>
      </c>
      <c r="J210" s="83">
        <v>0.115</v>
      </c>
    </row>
    <row r="211" spans="1:10">
      <c r="A211" s="81" t="s">
        <v>253</v>
      </c>
      <c r="B211" s="81" t="s">
        <v>252</v>
      </c>
      <c r="C211" s="83">
        <v>8.9999999999999993E-3</v>
      </c>
      <c r="D211" s="83">
        <v>3.5999999999999997E-2</v>
      </c>
      <c r="E211" s="83">
        <v>3.5999999999999997E-2</v>
      </c>
      <c r="F211" s="83">
        <v>5.6000000000000001E-2</v>
      </c>
      <c r="G211" s="83">
        <v>3.7999999999999999E-2</v>
      </c>
      <c r="H211" s="83">
        <v>0.06</v>
      </c>
      <c r="I211" s="83">
        <v>6.7000000000000004E-2</v>
      </c>
      <c r="J211" s="83">
        <v>7.6999999999999999E-2</v>
      </c>
    </row>
    <row r="212" spans="1:10">
      <c r="A212" s="81" t="s">
        <v>251</v>
      </c>
      <c r="B212" s="81" t="s">
        <v>250</v>
      </c>
      <c r="C212" s="83" t="s">
        <v>77</v>
      </c>
      <c r="D212" s="83" t="s">
        <v>77</v>
      </c>
      <c r="E212" s="83">
        <v>4.3999999999999997E-2</v>
      </c>
      <c r="F212" s="83">
        <v>5.1999999999999998E-2</v>
      </c>
      <c r="G212" s="83">
        <v>3.4000000000000002E-2</v>
      </c>
      <c r="H212" s="83">
        <v>6.9000000000000006E-2</v>
      </c>
      <c r="I212" s="83">
        <v>0.08</v>
      </c>
      <c r="J212" s="83">
        <v>8.5999999999999993E-2</v>
      </c>
    </row>
    <row r="213" spans="1:10">
      <c r="A213" s="81" t="s">
        <v>249</v>
      </c>
      <c r="B213" s="81" t="s">
        <v>248</v>
      </c>
      <c r="C213" s="83" t="s">
        <v>77</v>
      </c>
      <c r="D213" s="83" t="s">
        <v>77</v>
      </c>
      <c r="E213" s="83">
        <v>3.1E-2</v>
      </c>
      <c r="F213" s="83">
        <v>5.2999999999999999E-2</v>
      </c>
      <c r="G213" s="83">
        <v>0.04</v>
      </c>
      <c r="H213" s="83">
        <v>4.7E-2</v>
      </c>
      <c r="I213" s="83">
        <v>5.2999999999999999E-2</v>
      </c>
      <c r="J213" s="83">
        <v>6.0999999999999999E-2</v>
      </c>
    </row>
    <row r="214" spans="1:10">
      <c r="A214" s="81" t="s">
        <v>247</v>
      </c>
      <c r="B214" s="81" t="s">
        <v>246</v>
      </c>
      <c r="C214" s="83" t="s">
        <v>77</v>
      </c>
      <c r="D214" s="83" t="s">
        <v>77</v>
      </c>
      <c r="E214" s="83">
        <v>2.7E-2</v>
      </c>
      <c r="F214" s="83" t="s">
        <v>77</v>
      </c>
      <c r="G214" s="83" t="s">
        <v>77</v>
      </c>
      <c r="H214" s="83">
        <v>7.4999999999999997E-2</v>
      </c>
      <c r="I214" s="83">
        <v>8.4000000000000005E-2</v>
      </c>
      <c r="J214" s="83">
        <v>0.105</v>
      </c>
    </row>
    <row r="215" spans="1:10">
      <c r="A215" s="81" t="s">
        <v>245</v>
      </c>
      <c r="B215" s="81" t="s">
        <v>244</v>
      </c>
      <c r="C215" s="83" t="s">
        <v>77</v>
      </c>
      <c r="D215" s="83" t="s">
        <v>77</v>
      </c>
      <c r="E215" s="83">
        <v>4.5999999999999999E-2</v>
      </c>
      <c r="F215" s="83" t="s">
        <v>77</v>
      </c>
      <c r="G215" s="83" t="s">
        <v>77</v>
      </c>
      <c r="H215" s="83">
        <v>4.5999999999999999E-2</v>
      </c>
      <c r="I215" s="83">
        <v>4.5999999999999999E-2</v>
      </c>
      <c r="J215" s="83">
        <v>4.5999999999999999E-2</v>
      </c>
    </row>
    <row r="216" spans="1:10">
      <c r="A216" s="81" t="s">
        <v>243</v>
      </c>
      <c r="B216" s="81" t="s">
        <v>242</v>
      </c>
      <c r="C216" s="83">
        <v>8.0000000000000002E-3</v>
      </c>
      <c r="D216" s="83">
        <v>3.5999999999999997E-2</v>
      </c>
      <c r="E216" s="83">
        <v>3.6999999999999998E-2</v>
      </c>
      <c r="F216" s="83">
        <v>6.7000000000000004E-2</v>
      </c>
      <c r="G216" s="83">
        <v>4.3999999999999997E-2</v>
      </c>
      <c r="H216" s="83">
        <v>6.4000000000000001E-2</v>
      </c>
      <c r="I216" s="83">
        <v>7.3999999999999996E-2</v>
      </c>
      <c r="J216" s="83">
        <v>7.8E-2</v>
      </c>
    </row>
    <row r="217" spans="1:10">
      <c r="A217" s="81" t="s">
        <v>241</v>
      </c>
      <c r="B217" s="81" t="s">
        <v>240</v>
      </c>
      <c r="C217" s="83" t="s">
        <v>77</v>
      </c>
      <c r="D217" s="83" t="s">
        <v>77</v>
      </c>
      <c r="E217" s="83" t="s">
        <v>77</v>
      </c>
      <c r="F217" s="83" t="s">
        <v>77</v>
      </c>
      <c r="G217" s="83" t="s">
        <v>77</v>
      </c>
      <c r="H217" s="83" t="s">
        <v>77</v>
      </c>
      <c r="I217" s="83" t="s">
        <v>77</v>
      </c>
      <c r="J217" s="83" t="s">
        <v>77</v>
      </c>
    </row>
    <row r="218" spans="1:10">
      <c r="A218" s="81" t="s">
        <v>239</v>
      </c>
      <c r="B218" s="81" t="s">
        <v>238</v>
      </c>
      <c r="C218" s="83" t="s">
        <v>77</v>
      </c>
      <c r="D218" s="83" t="s">
        <v>77</v>
      </c>
      <c r="E218" s="83" t="s">
        <v>77</v>
      </c>
      <c r="F218" s="83" t="s">
        <v>77</v>
      </c>
      <c r="G218" s="83" t="s">
        <v>77</v>
      </c>
      <c r="H218" s="83" t="s">
        <v>77</v>
      </c>
      <c r="I218" s="83" t="s">
        <v>77</v>
      </c>
      <c r="J218" s="83" t="s">
        <v>77</v>
      </c>
    </row>
    <row r="219" spans="1:10">
      <c r="A219" s="81" t="s">
        <v>237</v>
      </c>
      <c r="B219" s="81" t="s">
        <v>236</v>
      </c>
      <c r="C219" s="83" t="s">
        <v>77</v>
      </c>
      <c r="D219" s="83" t="s">
        <v>77</v>
      </c>
      <c r="E219" s="83" t="s">
        <v>77</v>
      </c>
      <c r="F219" s="83" t="s">
        <v>77</v>
      </c>
      <c r="G219" s="83" t="s">
        <v>77</v>
      </c>
      <c r="H219" s="83" t="s">
        <v>77</v>
      </c>
      <c r="I219" s="83" t="s">
        <v>77</v>
      </c>
      <c r="J219" s="83" t="s">
        <v>77</v>
      </c>
    </row>
    <row r="220" spans="1:10">
      <c r="A220" s="81" t="s">
        <v>235</v>
      </c>
      <c r="B220" s="81" t="s">
        <v>234</v>
      </c>
      <c r="C220" s="83" t="s">
        <v>77</v>
      </c>
      <c r="D220" s="83" t="s">
        <v>77</v>
      </c>
      <c r="E220" s="83">
        <v>4.1000000000000002E-2</v>
      </c>
      <c r="F220" s="83">
        <v>6.2E-2</v>
      </c>
      <c r="G220" s="83">
        <v>3.7999999999999999E-2</v>
      </c>
      <c r="H220" s="83">
        <v>6.7000000000000004E-2</v>
      </c>
      <c r="I220" s="83">
        <v>7.1999999999999995E-2</v>
      </c>
      <c r="J220" s="83">
        <v>7.9000000000000001E-2</v>
      </c>
    </row>
    <row r="221" spans="1:10">
      <c r="A221" s="81" t="s">
        <v>233</v>
      </c>
      <c r="B221" s="81" t="s">
        <v>232</v>
      </c>
      <c r="C221" s="83" t="s">
        <v>77</v>
      </c>
      <c r="D221" s="83" t="s">
        <v>77</v>
      </c>
      <c r="E221" s="83" t="s">
        <v>77</v>
      </c>
      <c r="F221" s="83">
        <v>6.4000000000000001E-2</v>
      </c>
      <c r="G221" s="83">
        <v>4.7E-2</v>
      </c>
      <c r="H221" s="83">
        <v>5.3999999999999999E-2</v>
      </c>
      <c r="I221" s="83">
        <v>6.0999999999999999E-2</v>
      </c>
      <c r="J221" s="83">
        <v>6.0999999999999999E-2</v>
      </c>
    </row>
    <row r="222" spans="1:10">
      <c r="A222" s="81" t="s">
        <v>231</v>
      </c>
      <c r="B222" s="81" t="s">
        <v>230</v>
      </c>
      <c r="C222" s="83" t="s">
        <v>77</v>
      </c>
      <c r="D222" s="83" t="s">
        <v>77</v>
      </c>
      <c r="E222" s="83">
        <v>0.04</v>
      </c>
      <c r="F222" s="83">
        <v>7.1999999999999995E-2</v>
      </c>
      <c r="G222" s="83">
        <v>3.9E-2</v>
      </c>
      <c r="H222" s="83">
        <v>6.3E-2</v>
      </c>
      <c r="I222" s="83">
        <v>7.8E-2</v>
      </c>
      <c r="J222" s="83">
        <v>8.1000000000000003E-2</v>
      </c>
    </row>
    <row r="223" spans="1:10">
      <c r="A223" s="81" t="s">
        <v>229</v>
      </c>
      <c r="B223" s="81" t="s">
        <v>228</v>
      </c>
      <c r="C223" s="83" t="s">
        <v>77</v>
      </c>
      <c r="D223" s="83" t="s">
        <v>77</v>
      </c>
      <c r="E223" s="83">
        <v>4.8000000000000001E-2</v>
      </c>
      <c r="F223" s="83">
        <v>7.0000000000000007E-2</v>
      </c>
      <c r="G223" s="83">
        <v>5.0999999999999997E-2</v>
      </c>
      <c r="H223" s="83">
        <v>7.0000000000000007E-2</v>
      </c>
      <c r="I223" s="83">
        <v>8.4000000000000005E-2</v>
      </c>
      <c r="J223" s="83">
        <v>9.0999999999999998E-2</v>
      </c>
    </row>
    <row r="224" spans="1:10">
      <c r="A224" s="81" t="s">
        <v>227</v>
      </c>
      <c r="B224" s="81" t="s">
        <v>226</v>
      </c>
      <c r="C224" s="83" t="s">
        <v>77</v>
      </c>
      <c r="D224" s="83" t="s">
        <v>77</v>
      </c>
      <c r="E224" s="83">
        <v>2.9000000000000001E-2</v>
      </c>
      <c r="F224" s="83">
        <v>0.08</v>
      </c>
      <c r="G224" s="83">
        <v>5.5E-2</v>
      </c>
      <c r="H224" s="83">
        <v>8.1000000000000003E-2</v>
      </c>
      <c r="I224" s="83">
        <v>8.5999999999999993E-2</v>
      </c>
      <c r="J224" s="83">
        <v>9.6000000000000002E-2</v>
      </c>
    </row>
    <row r="225" spans="1:10">
      <c r="A225" s="81" t="s">
        <v>225</v>
      </c>
      <c r="B225" s="81" t="s">
        <v>224</v>
      </c>
      <c r="C225" s="83" t="s">
        <v>77</v>
      </c>
      <c r="D225" s="83" t="s">
        <v>77</v>
      </c>
      <c r="E225" s="83">
        <v>5.3999999999999999E-2</v>
      </c>
      <c r="F225" s="83" t="s">
        <v>77</v>
      </c>
      <c r="G225" s="83" t="s">
        <v>77</v>
      </c>
      <c r="H225" s="83">
        <v>0.08</v>
      </c>
      <c r="I225" s="83">
        <v>0.08</v>
      </c>
      <c r="J225" s="83">
        <v>0.08</v>
      </c>
    </row>
    <row r="226" spans="1:10">
      <c r="A226" s="81" t="s">
        <v>223</v>
      </c>
      <c r="B226" s="81" t="s">
        <v>222</v>
      </c>
      <c r="C226" s="83" t="s">
        <v>77</v>
      </c>
      <c r="D226" s="83" t="s">
        <v>77</v>
      </c>
      <c r="E226" s="83">
        <v>1.9E-2</v>
      </c>
      <c r="F226" s="83" t="s">
        <v>77</v>
      </c>
      <c r="G226" s="83" t="s">
        <v>77</v>
      </c>
      <c r="H226" s="83">
        <v>8.1000000000000003E-2</v>
      </c>
      <c r="I226" s="83">
        <v>8.7999999999999995E-2</v>
      </c>
      <c r="J226" s="83">
        <v>0.1</v>
      </c>
    </row>
    <row r="227" spans="1:10">
      <c r="A227" s="81" t="s">
        <v>221</v>
      </c>
      <c r="B227" s="81" t="s">
        <v>220</v>
      </c>
      <c r="C227" s="83" t="s">
        <v>77</v>
      </c>
      <c r="D227" s="83" t="s">
        <v>77</v>
      </c>
      <c r="E227" s="83">
        <v>3.6999999999999998E-2</v>
      </c>
      <c r="F227" s="83">
        <v>7.3999999999999996E-2</v>
      </c>
      <c r="G227" s="83">
        <v>5.2999999999999999E-2</v>
      </c>
      <c r="H227" s="83">
        <v>6.7000000000000004E-2</v>
      </c>
      <c r="I227" s="83">
        <v>7.4999999999999997E-2</v>
      </c>
      <c r="J227" s="83">
        <v>7.8E-2</v>
      </c>
    </row>
    <row r="228" spans="1:10">
      <c r="A228" s="81" t="s">
        <v>219</v>
      </c>
      <c r="B228" s="81" t="s">
        <v>218</v>
      </c>
      <c r="C228" s="83" t="s">
        <v>77</v>
      </c>
      <c r="D228" s="83" t="s">
        <v>77</v>
      </c>
      <c r="E228" s="83" t="s">
        <v>77</v>
      </c>
      <c r="F228" s="83" t="s">
        <v>77</v>
      </c>
      <c r="G228" s="83" t="s">
        <v>77</v>
      </c>
      <c r="H228" s="83">
        <v>4.7E-2</v>
      </c>
      <c r="I228" s="83">
        <v>5.8000000000000003E-2</v>
      </c>
      <c r="J228" s="83" t="s">
        <v>77</v>
      </c>
    </row>
    <row r="229" spans="1:10">
      <c r="A229" s="81" t="s">
        <v>217</v>
      </c>
      <c r="B229" s="81" t="s">
        <v>216</v>
      </c>
      <c r="C229" s="83" t="s">
        <v>77</v>
      </c>
      <c r="D229" s="83" t="s">
        <v>77</v>
      </c>
      <c r="E229" s="83">
        <v>4.2999999999999997E-2</v>
      </c>
      <c r="F229" s="83">
        <v>6.5000000000000002E-2</v>
      </c>
      <c r="G229" s="83">
        <v>4.5999999999999999E-2</v>
      </c>
      <c r="H229" s="83">
        <v>6.5000000000000002E-2</v>
      </c>
      <c r="I229" s="83">
        <v>7.0999999999999994E-2</v>
      </c>
      <c r="J229" s="83">
        <v>7.8E-2</v>
      </c>
    </row>
    <row r="230" spans="1:10">
      <c r="A230" s="81" t="s">
        <v>215</v>
      </c>
      <c r="B230" s="81" t="s">
        <v>214</v>
      </c>
      <c r="C230" s="83" t="s">
        <v>77</v>
      </c>
      <c r="D230" s="83" t="s">
        <v>77</v>
      </c>
      <c r="E230" s="83" t="s">
        <v>77</v>
      </c>
      <c r="F230" s="83" t="s">
        <v>77</v>
      </c>
      <c r="G230" s="83" t="s">
        <v>77</v>
      </c>
      <c r="H230" s="83">
        <v>0.47599999999999998</v>
      </c>
      <c r="I230" s="83">
        <v>0.47599999999999998</v>
      </c>
      <c r="J230" s="83" t="s">
        <v>77</v>
      </c>
    </row>
    <row r="231" spans="1:10">
      <c r="A231" s="81" t="s">
        <v>213</v>
      </c>
      <c r="B231" s="81" t="s">
        <v>212</v>
      </c>
      <c r="C231" s="83" t="s">
        <v>77</v>
      </c>
      <c r="D231" s="83" t="s">
        <v>77</v>
      </c>
      <c r="E231" s="83">
        <v>2.5999999999999999E-2</v>
      </c>
      <c r="F231" s="83">
        <v>0.06</v>
      </c>
      <c r="G231" s="83">
        <v>3.7999999999999999E-2</v>
      </c>
      <c r="H231" s="83">
        <v>5.0999999999999997E-2</v>
      </c>
      <c r="I231" s="83">
        <v>5.1999999999999998E-2</v>
      </c>
      <c r="J231" s="83">
        <v>5.2999999999999999E-2</v>
      </c>
    </row>
    <row r="232" spans="1:10">
      <c r="A232" s="81" t="s">
        <v>211</v>
      </c>
      <c r="B232" s="81" t="s">
        <v>210</v>
      </c>
      <c r="C232" s="83" t="s">
        <v>77</v>
      </c>
      <c r="D232" s="83" t="s">
        <v>77</v>
      </c>
      <c r="E232" s="83">
        <v>3.5000000000000003E-2</v>
      </c>
      <c r="F232" s="83">
        <v>5.7000000000000002E-2</v>
      </c>
      <c r="G232" s="83">
        <v>3.1E-2</v>
      </c>
      <c r="H232" s="83">
        <v>4.4999999999999998E-2</v>
      </c>
      <c r="I232" s="83">
        <v>4.7E-2</v>
      </c>
      <c r="J232" s="83">
        <v>4.7E-2</v>
      </c>
    </row>
    <row r="233" spans="1:10">
      <c r="A233" s="81" t="s">
        <v>209</v>
      </c>
      <c r="B233" s="81" t="s">
        <v>208</v>
      </c>
      <c r="C233" s="83" t="s">
        <v>77</v>
      </c>
      <c r="D233" s="83" t="s">
        <v>77</v>
      </c>
      <c r="E233" s="83">
        <v>2.5999999999999999E-2</v>
      </c>
      <c r="F233" s="83">
        <v>5.7000000000000002E-2</v>
      </c>
      <c r="G233" s="83">
        <v>4.2000000000000003E-2</v>
      </c>
      <c r="H233" s="83">
        <v>5.2999999999999999E-2</v>
      </c>
      <c r="I233" s="83">
        <v>5.5E-2</v>
      </c>
      <c r="J233" s="83">
        <v>5.7000000000000002E-2</v>
      </c>
    </row>
    <row r="234" spans="1:10">
      <c r="A234" s="81" t="s">
        <v>207</v>
      </c>
      <c r="B234" s="81" t="s">
        <v>206</v>
      </c>
      <c r="C234" s="83" t="s">
        <v>77</v>
      </c>
      <c r="D234" s="83" t="s">
        <v>77</v>
      </c>
      <c r="E234" s="83" t="s">
        <v>77</v>
      </c>
      <c r="F234" s="83" t="s">
        <v>77</v>
      </c>
      <c r="G234" s="83" t="s">
        <v>77</v>
      </c>
      <c r="H234" s="83" t="s">
        <v>77</v>
      </c>
      <c r="I234" s="83" t="s">
        <v>77</v>
      </c>
      <c r="J234" s="83" t="s">
        <v>77</v>
      </c>
    </row>
    <row r="235" spans="1:10">
      <c r="A235" s="81" t="s">
        <v>205</v>
      </c>
      <c r="B235" s="81" t="s">
        <v>204</v>
      </c>
      <c r="C235" s="83" t="s">
        <v>77</v>
      </c>
      <c r="D235" s="83" t="s">
        <v>77</v>
      </c>
      <c r="E235" s="83" t="s">
        <v>77</v>
      </c>
      <c r="F235" s="83" t="s">
        <v>77</v>
      </c>
      <c r="G235" s="83" t="s">
        <v>77</v>
      </c>
      <c r="H235" s="83" t="s">
        <v>77</v>
      </c>
      <c r="I235" s="83" t="s">
        <v>77</v>
      </c>
      <c r="J235" s="83" t="s">
        <v>77</v>
      </c>
    </row>
    <row r="236" spans="1:10">
      <c r="A236" s="81" t="s">
        <v>203</v>
      </c>
      <c r="B236" s="81" t="s">
        <v>202</v>
      </c>
      <c r="C236" s="83" t="s">
        <v>77</v>
      </c>
      <c r="D236" s="83" t="s">
        <v>77</v>
      </c>
      <c r="E236" s="83" t="s">
        <v>77</v>
      </c>
      <c r="F236" s="83" t="s">
        <v>77</v>
      </c>
      <c r="G236" s="83" t="s">
        <v>77</v>
      </c>
      <c r="H236" s="83" t="s">
        <v>77</v>
      </c>
      <c r="I236" s="83" t="s">
        <v>77</v>
      </c>
      <c r="J236" s="83" t="s">
        <v>77</v>
      </c>
    </row>
    <row r="237" spans="1:10">
      <c r="A237" s="81" t="s">
        <v>201</v>
      </c>
      <c r="B237" s="81" t="s">
        <v>200</v>
      </c>
      <c r="C237" s="83" t="s">
        <v>77</v>
      </c>
      <c r="D237" s="83" t="s">
        <v>77</v>
      </c>
      <c r="E237" s="83">
        <v>4.1000000000000002E-2</v>
      </c>
      <c r="F237" s="83">
        <v>6.9000000000000006E-2</v>
      </c>
      <c r="G237" s="83">
        <v>5.0999999999999997E-2</v>
      </c>
      <c r="H237" s="83">
        <v>7.4999999999999997E-2</v>
      </c>
      <c r="I237" s="83">
        <v>8.1000000000000003E-2</v>
      </c>
      <c r="J237" s="83">
        <v>8.7999999999999995E-2</v>
      </c>
    </row>
    <row r="238" spans="1:10">
      <c r="A238" s="81" t="s">
        <v>199</v>
      </c>
      <c r="B238" s="81" t="s">
        <v>198</v>
      </c>
      <c r="C238" s="83" t="s">
        <v>77</v>
      </c>
      <c r="D238" s="83" t="s">
        <v>77</v>
      </c>
      <c r="E238" s="83">
        <v>0.05</v>
      </c>
      <c r="F238" s="83">
        <v>4.5999999999999999E-2</v>
      </c>
      <c r="G238" s="83">
        <v>3.2000000000000001E-2</v>
      </c>
      <c r="H238" s="83">
        <v>3.2000000000000001E-2</v>
      </c>
      <c r="I238" s="83">
        <v>3.7999999999999999E-2</v>
      </c>
      <c r="J238" s="83">
        <v>0.04</v>
      </c>
    </row>
    <row r="239" spans="1:10">
      <c r="A239" s="81" t="s">
        <v>197</v>
      </c>
      <c r="B239" s="81" t="s">
        <v>196</v>
      </c>
      <c r="C239" s="83" t="s">
        <v>77</v>
      </c>
      <c r="D239" s="83" t="s">
        <v>77</v>
      </c>
      <c r="E239" s="83" t="s">
        <v>77</v>
      </c>
      <c r="F239" s="83" t="s">
        <v>77</v>
      </c>
      <c r="G239" s="83" t="s">
        <v>77</v>
      </c>
      <c r="H239" s="83" t="s">
        <v>77</v>
      </c>
      <c r="I239" s="83" t="s">
        <v>77</v>
      </c>
      <c r="J239" s="83" t="s">
        <v>77</v>
      </c>
    </row>
    <row r="240" spans="1:10">
      <c r="A240" s="81" t="s">
        <v>195</v>
      </c>
      <c r="B240" s="81" t="s">
        <v>194</v>
      </c>
      <c r="C240" s="83" t="s">
        <v>77</v>
      </c>
      <c r="D240" s="83" t="s">
        <v>77</v>
      </c>
      <c r="E240" s="83" t="s">
        <v>77</v>
      </c>
      <c r="F240" s="83" t="s">
        <v>77</v>
      </c>
      <c r="G240" s="83" t="s">
        <v>77</v>
      </c>
      <c r="H240" s="83" t="s">
        <v>77</v>
      </c>
      <c r="I240" s="83" t="s">
        <v>77</v>
      </c>
      <c r="J240" s="83" t="s">
        <v>77</v>
      </c>
    </row>
    <row r="241" spans="1:10">
      <c r="A241" s="81" t="s">
        <v>193</v>
      </c>
      <c r="B241" s="81" t="s">
        <v>187</v>
      </c>
      <c r="C241" s="83" t="s">
        <v>77</v>
      </c>
      <c r="D241" s="83" t="s">
        <v>77</v>
      </c>
      <c r="E241" s="83" t="s">
        <v>77</v>
      </c>
      <c r="F241" s="83" t="s">
        <v>77</v>
      </c>
      <c r="G241" s="83" t="s">
        <v>77</v>
      </c>
      <c r="H241" s="83" t="s">
        <v>77</v>
      </c>
      <c r="I241" s="83" t="s">
        <v>77</v>
      </c>
      <c r="J241" s="83" t="s">
        <v>77</v>
      </c>
    </row>
    <row r="242" spans="1:10">
      <c r="A242" s="81" t="s">
        <v>192</v>
      </c>
      <c r="B242" s="81" t="s">
        <v>191</v>
      </c>
      <c r="C242" s="83" t="s">
        <v>77</v>
      </c>
      <c r="D242" s="83" t="s">
        <v>77</v>
      </c>
      <c r="E242" s="83" t="s">
        <v>77</v>
      </c>
      <c r="F242" s="83" t="s">
        <v>77</v>
      </c>
      <c r="G242" s="83" t="s">
        <v>77</v>
      </c>
      <c r="H242" s="83" t="s">
        <v>77</v>
      </c>
      <c r="I242" s="83" t="s">
        <v>77</v>
      </c>
      <c r="J242" s="83" t="s">
        <v>77</v>
      </c>
    </row>
    <row r="243" spans="1:10">
      <c r="A243" s="81" t="s">
        <v>190</v>
      </c>
      <c r="B243" s="81" t="s">
        <v>189</v>
      </c>
      <c r="C243" s="83" t="s">
        <v>77</v>
      </c>
      <c r="D243" s="83" t="s">
        <v>77</v>
      </c>
      <c r="E243" s="83" t="s">
        <v>77</v>
      </c>
      <c r="F243" s="83" t="s">
        <v>77</v>
      </c>
      <c r="G243" s="83" t="s">
        <v>77</v>
      </c>
      <c r="H243" s="83" t="s">
        <v>77</v>
      </c>
      <c r="I243" s="83" t="s">
        <v>77</v>
      </c>
      <c r="J243" s="83" t="s">
        <v>77</v>
      </c>
    </row>
    <row r="244" spans="1:10">
      <c r="A244" s="81" t="s">
        <v>188</v>
      </c>
      <c r="B244" s="81" t="s">
        <v>187</v>
      </c>
      <c r="C244" s="83" t="s">
        <v>77</v>
      </c>
      <c r="D244" s="83" t="s">
        <v>77</v>
      </c>
      <c r="E244" s="83" t="s">
        <v>77</v>
      </c>
      <c r="F244" s="83" t="s">
        <v>77</v>
      </c>
      <c r="G244" s="83" t="s">
        <v>77</v>
      </c>
      <c r="H244" s="83" t="s">
        <v>77</v>
      </c>
      <c r="I244" s="83" t="s">
        <v>77</v>
      </c>
      <c r="J244" s="83" t="s">
        <v>77</v>
      </c>
    </row>
    <row r="245" spans="1:10">
      <c r="A245" s="81" t="s">
        <v>186</v>
      </c>
      <c r="B245" s="81" t="s">
        <v>185</v>
      </c>
      <c r="C245" s="83" t="s">
        <v>77</v>
      </c>
      <c r="D245" s="83" t="s">
        <v>77</v>
      </c>
      <c r="E245" s="83">
        <v>0.27800000000000002</v>
      </c>
      <c r="F245" s="83" t="s">
        <v>77</v>
      </c>
      <c r="G245" s="83" t="s">
        <v>77</v>
      </c>
      <c r="H245" s="83" t="s">
        <v>77</v>
      </c>
      <c r="I245" s="83" t="s">
        <v>77</v>
      </c>
      <c r="J245" s="83" t="s">
        <v>77</v>
      </c>
    </row>
    <row r="246" spans="1:10">
      <c r="A246" s="81" t="s">
        <v>184</v>
      </c>
      <c r="B246" s="81" t="s">
        <v>183</v>
      </c>
      <c r="C246" s="83" t="s">
        <v>77</v>
      </c>
      <c r="D246" s="83" t="s">
        <v>77</v>
      </c>
      <c r="E246" s="83" t="s">
        <v>77</v>
      </c>
      <c r="F246" s="83" t="s">
        <v>77</v>
      </c>
      <c r="G246" s="83" t="s">
        <v>77</v>
      </c>
      <c r="H246" s="83" t="s">
        <v>77</v>
      </c>
      <c r="I246" s="83" t="s">
        <v>77</v>
      </c>
      <c r="J246" s="83" t="s">
        <v>77</v>
      </c>
    </row>
    <row r="247" spans="1:10">
      <c r="A247" s="81" t="s">
        <v>182</v>
      </c>
      <c r="B247" s="81" t="s">
        <v>181</v>
      </c>
      <c r="C247" s="83" t="s">
        <v>77</v>
      </c>
      <c r="D247" s="83" t="s">
        <v>77</v>
      </c>
      <c r="E247" s="83" t="s">
        <v>77</v>
      </c>
      <c r="F247" s="83" t="s">
        <v>77</v>
      </c>
      <c r="G247" s="83" t="s">
        <v>77</v>
      </c>
      <c r="H247" s="83" t="s">
        <v>77</v>
      </c>
      <c r="I247" s="83" t="s">
        <v>77</v>
      </c>
      <c r="J247" s="83" t="s">
        <v>77</v>
      </c>
    </row>
    <row r="248" spans="1:10">
      <c r="A248" s="81" t="s">
        <v>180</v>
      </c>
      <c r="B248" s="81" t="s">
        <v>179</v>
      </c>
      <c r="C248" s="83" t="s">
        <v>77</v>
      </c>
      <c r="D248" s="83" t="s">
        <v>77</v>
      </c>
      <c r="E248" s="83" t="s">
        <v>77</v>
      </c>
      <c r="F248" s="83" t="s">
        <v>77</v>
      </c>
      <c r="G248" s="83" t="s">
        <v>77</v>
      </c>
      <c r="H248" s="83" t="s">
        <v>77</v>
      </c>
      <c r="I248" s="83" t="s">
        <v>77</v>
      </c>
      <c r="J248" s="83" t="s">
        <v>77</v>
      </c>
    </row>
    <row r="249" spans="1:10">
      <c r="A249" s="81" t="s">
        <v>178</v>
      </c>
      <c r="B249" s="81" t="s">
        <v>177</v>
      </c>
      <c r="C249" s="83" t="s">
        <v>77</v>
      </c>
      <c r="D249" s="83" t="s">
        <v>77</v>
      </c>
      <c r="E249" s="83" t="s">
        <v>77</v>
      </c>
      <c r="F249" s="83" t="s">
        <v>77</v>
      </c>
      <c r="G249" s="83" t="s">
        <v>77</v>
      </c>
      <c r="H249" s="83" t="s">
        <v>77</v>
      </c>
      <c r="I249" s="83" t="s">
        <v>77</v>
      </c>
      <c r="J249" s="83" t="s">
        <v>77</v>
      </c>
    </row>
    <row r="250" spans="1:10">
      <c r="A250" s="81" t="s">
        <v>176</v>
      </c>
      <c r="B250" s="81" t="s">
        <v>174</v>
      </c>
      <c r="C250" s="83" t="s">
        <v>77</v>
      </c>
      <c r="D250" s="83" t="s">
        <v>77</v>
      </c>
      <c r="E250" s="83" t="s">
        <v>77</v>
      </c>
      <c r="F250" s="83" t="s">
        <v>77</v>
      </c>
      <c r="G250" s="83" t="s">
        <v>77</v>
      </c>
      <c r="H250" s="83" t="s">
        <v>77</v>
      </c>
      <c r="I250" s="83" t="s">
        <v>77</v>
      </c>
      <c r="J250" s="83" t="s">
        <v>77</v>
      </c>
    </row>
    <row r="251" spans="1:10">
      <c r="A251" s="81" t="s">
        <v>175</v>
      </c>
      <c r="B251" s="81" t="s">
        <v>174</v>
      </c>
      <c r="C251" s="83" t="s">
        <v>77</v>
      </c>
      <c r="D251" s="83" t="s">
        <v>77</v>
      </c>
      <c r="E251" s="83" t="s">
        <v>77</v>
      </c>
      <c r="F251" s="83" t="s">
        <v>77</v>
      </c>
      <c r="G251" s="83" t="s">
        <v>77</v>
      </c>
      <c r="H251" s="83" t="s">
        <v>77</v>
      </c>
      <c r="I251" s="83" t="s">
        <v>77</v>
      </c>
      <c r="J251" s="83" t="s">
        <v>77</v>
      </c>
    </row>
    <row r="252" spans="1:10">
      <c r="A252" s="81" t="s">
        <v>173</v>
      </c>
      <c r="B252" s="81" t="s">
        <v>172</v>
      </c>
      <c r="C252" s="83" t="s">
        <v>77</v>
      </c>
      <c r="D252" s="83" t="s">
        <v>77</v>
      </c>
      <c r="E252" s="83" t="s">
        <v>77</v>
      </c>
      <c r="F252" s="83" t="s">
        <v>77</v>
      </c>
      <c r="G252" s="83" t="s">
        <v>77</v>
      </c>
      <c r="H252" s="83" t="s">
        <v>77</v>
      </c>
      <c r="I252" s="83" t="s">
        <v>77</v>
      </c>
      <c r="J252" s="83" t="s">
        <v>77</v>
      </c>
    </row>
    <row r="253" spans="1:10">
      <c r="A253" s="81" t="s">
        <v>171</v>
      </c>
      <c r="B253" s="81" t="s">
        <v>81</v>
      </c>
      <c r="C253" s="83" t="s">
        <v>77</v>
      </c>
      <c r="D253" s="83" t="s">
        <v>77</v>
      </c>
      <c r="E253" s="83" t="s">
        <v>77</v>
      </c>
      <c r="F253" s="83" t="s">
        <v>77</v>
      </c>
      <c r="G253" s="83" t="s">
        <v>77</v>
      </c>
      <c r="H253" s="83" t="s">
        <v>77</v>
      </c>
      <c r="I253" s="83" t="s">
        <v>77</v>
      </c>
      <c r="J253" s="83" t="s">
        <v>77</v>
      </c>
    </row>
    <row r="254" spans="1:10">
      <c r="A254" s="81" t="s">
        <v>170</v>
      </c>
      <c r="B254" s="81" t="s">
        <v>169</v>
      </c>
      <c r="C254" s="83" t="s">
        <v>77</v>
      </c>
      <c r="D254" s="83" t="s">
        <v>77</v>
      </c>
      <c r="E254" s="83">
        <v>0.2</v>
      </c>
      <c r="F254" s="83">
        <v>0.20300000000000001</v>
      </c>
      <c r="G254" s="83" t="s">
        <v>77</v>
      </c>
      <c r="H254" s="83">
        <v>0.156</v>
      </c>
      <c r="I254" s="83">
        <v>0.17199999999999999</v>
      </c>
      <c r="J254" s="83" t="s">
        <v>77</v>
      </c>
    </row>
    <row r="255" spans="1:10">
      <c r="A255" s="81" t="s">
        <v>168</v>
      </c>
      <c r="B255" s="81" t="s">
        <v>167</v>
      </c>
      <c r="C255" s="83" t="s">
        <v>77</v>
      </c>
      <c r="D255" s="83" t="s">
        <v>77</v>
      </c>
      <c r="E255" s="83" t="s">
        <v>77</v>
      </c>
      <c r="F255" s="83" t="s">
        <v>77</v>
      </c>
      <c r="G255" s="83" t="s">
        <v>77</v>
      </c>
      <c r="H255" s="83" t="s">
        <v>77</v>
      </c>
      <c r="I255" s="83" t="s">
        <v>77</v>
      </c>
      <c r="J255" s="83" t="s">
        <v>77</v>
      </c>
    </row>
    <row r="256" spans="1:10">
      <c r="A256" s="81" t="s">
        <v>166</v>
      </c>
      <c r="B256" s="81" t="s">
        <v>165</v>
      </c>
      <c r="C256" s="83" t="s">
        <v>77</v>
      </c>
      <c r="D256" s="83" t="s">
        <v>77</v>
      </c>
      <c r="E256" s="83" t="s">
        <v>77</v>
      </c>
      <c r="F256" s="83" t="s">
        <v>77</v>
      </c>
      <c r="G256" s="83" t="s">
        <v>77</v>
      </c>
      <c r="H256" s="83" t="s">
        <v>77</v>
      </c>
      <c r="I256" s="83" t="s">
        <v>77</v>
      </c>
      <c r="J256" s="83" t="s">
        <v>77</v>
      </c>
    </row>
    <row r="257" spans="1:10">
      <c r="A257" s="81" t="s">
        <v>164</v>
      </c>
      <c r="B257" s="81" t="s">
        <v>163</v>
      </c>
      <c r="C257" s="83" t="s">
        <v>77</v>
      </c>
      <c r="D257" s="83" t="s">
        <v>77</v>
      </c>
      <c r="E257" s="83" t="s">
        <v>77</v>
      </c>
      <c r="F257" s="83" t="s">
        <v>77</v>
      </c>
      <c r="G257" s="83" t="s">
        <v>77</v>
      </c>
      <c r="H257" s="83" t="s">
        <v>77</v>
      </c>
      <c r="I257" s="83" t="s">
        <v>77</v>
      </c>
      <c r="J257" s="83" t="s">
        <v>77</v>
      </c>
    </row>
    <row r="258" spans="1:10">
      <c r="A258" s="81" t="s">
        <v>162</v>
      </c>
      <c r="B258" s="81" t="s">
        <v>161</v>
      </c>
      <c r="C258" s="83" t="s">
        <v>77</v>
      </c>
      <c r="D258" s="83" t="s">
        <v>77</v>
      </c>
      <c r="E258" s="83" t="s">
        <v>77</v>
      </c>
      <c r="F258" s="83" t="s">
        <v>77</v>
      </c>
      <c r="G258" s="83" t="s">
        <v>77</v>
      </c>
      <c r="H258" s="83" t="s">
        <v>77</v>
      </c>
      <c r="I258" s="83" t="s">
        <v>77</v>
      </c>
      <c r="J258" s="83" t="s">
        <v>77</v>
      </c>
    </row>
    <row r="259" spans="1:10">
      <c r="A259" s="81" t="s">
        <v>160</v>
      </c>
      <c r="B259" s="81" t="s">
        <v>159</v>
      </c>
      <c r="C259" s="83" t="s">
        <v>77</v>
      </c>
      <c r="D259" s="83" t="s">
        <v>77</v>
      </c>
      <c r="E259" s="83">
        <v>0.21299999999999999</v>
      </c>
      <c r="F259" s="83" t="s">
        <v>77</v>
      </c>
      <c r="G259" s="83" t="s">
        <v>77</v>
      </c>
      <c r="H259" s="83">
        <v>0.20300000000000001</v>
      </c>
      <c r="I259" s="83">
        <v>0.23400000000000001</v>
      </c>
      <c r="J259" s="83">
        <v>0.26600000000000001</v>
      </c>
    </row>
    <row r="260" spans="1:10">
      <c r="A260" s="81" t="s">
        <v>158</v>
      </c>
      <c r="B260" s="81" t="s">
        <v>157</v>
      </c>
      <c r="C260" s="83" t="s">
        <v>77</v>
      </c>
      <c r="D260" s="83" t="s">
        <v>77</v>
      </c>
      <c r="E260" s="83" t="s">
        <v>77</v>
      </c>
      <c r="F260" s="83" t="s">
        <v>77</v>
      </c>
      <c r="G260" s="83" t="s">
        <v>77</v>
      </c>
      <c r="H260" s="83" t="s">
        <v>77</v>
      </c>
      <c r="I260" s="83" t="s">
        <v>77</v>
      </c>
      <c r="J260" s="83" t="s">
        <v>77</v>
      </c>
    </row>
    <row r="261" spans="1:10">
      <c r="A261" s="81" t="s">
        <v>156</v>
      </c>
      <c r="B261" s="81" t="s">
        <v>155</v>
      </c>
      <c r="C261" s="83" t="s">
        <v>77</v>
      </c>
      <c r="D261" s="83" t="s">
        <v>77</v>
      </c>
      <c r="E261" s="83" t="s">
        <v>77</v>
      </c>
      <c r="F261" s="83" t="s">
        <v>77</v>
      </c>
      <c r="G261" s="83" t="s">
        <v>77</v>
      </c>
      <c r="H261" s="83" t="s">
        <v>77</v>
      </c>
      <c r="I261" s="83" t="s">
        <v>77</v>
      </c>
      <c r="J261" s="83" t="s">
        <v>77</v>
      </c>
    </row>
    <row r="262" spans="1:10">
      <c r="A262" s="81" t="s">
        <v>154</v>
      </c>
      <c r="B262" s="81" t="s">
        <v>153</v>
      </c>
      <c r="C262" s="83" t="s">
        <v>77</v>
      </c>
      <c r="D262" s="83" t="s">
        <v>77</v>
      </c>
      <c r="E262" s="83" t="s">
        <v>77</v>
      </c>
      <c r="F262" s="83" t="s">
        <v>77</v>
      </c>
      <c r="G262" s="83" t="s">
        <v>77</v>
      </c>
      <c r="H262" s="83" t="s">
        <v>77</v>
      </c>
      <c r="I262" s="83" t="s">
        <v>77</v>
      </c>
      <c r="J262" s="83" t="s">
        <v>77</v>
      </c>
    </row>
    <row r="263" spans="1:10">
      <c r="A263" s="81" t="s">
        <v>152</v>
      </c>
      <c r="B263" s="81" t="s">
        <v>151</v>
      </c>
      <c r="C263" s="83" t="s">
        <v>77</v>
      </c>
      <c r="D263" s="83" t="s">
        <v>77</v>
      </c>
      <c r="E263" s="83" t="s">
        <v>77</v>
      </c>
      <c r="F263" s="83" t="s">
        <v>77</v>
      </c>
      <c r="G263" s="83" t="s">
        <v>77</v>
      </c>
      <c r="H263" s="83" t="s">
        <v>77</v>
      </c>
      <c r="I263" s="83" t="s">
        <v>77</v>
      </c>
      <c r="J263" s="83" t="s">
        <v>77</v>
      </c>
    </row>
    <row r="264" spans="1:10">
      <c r="A264" s="81" t="s">
        <v>150</v>
      </c>
      <c r="B264" s="81" t="s">
        <v>149</v>
      </c>
      <c r="C264" s="83" t="s">
        <v>77</v>
      </c>
      <c r="D264" s="83" t="s">
        <v>77</v>
      </c>
      <c r="E264" s="83" t="s">
        <v>77</v>
      </c>
      <c r="F264" s="83" t="s">
        <v>77</v>
      </c>
      <c r="G264" s="83" t="s">
        <v>77</v>
      </c>
      <c r="H264" s="83" t="s">
        <v>77</v>
      </c>
      <c r="I264" s="83" t="s">
        <v>77</v>
      </c>
      <c r="J264" s="83" t="s">
        <v>77</v>
      </c>
    </row>
    <row r="265" spans="1:10">
      <c r="A265" s="81" t="s">
        <v>148</v>
      </c>
      <c r="B265" s="81" t="s">
        <v>147</v>
      </c>
      <c r="C265" s="83">
        <v>5.8000000000000003E-2</v>
      </c>
      <c r="D265" s="83">
        <v>2.4E-2</v>
      </c>
      <c r="E265" s="83">
        <v>6.6000000000000003E-2</v>
      </c>
      <c r="F265" s="83">
        <v>8.5000000000000006E-2</v>
      </c>
      <c r="G265" s="83">
        <v>6.3E-2</v>
      </c>
      <c r="H265" s="83">
        <v>0.11600000000000001</v>
      </c>
      <c r="I265" s="83">
        <v>0.13800000000000001</v>
      </c>
      <c r="J265" s="83">
        <v>0.16200000000000001</v>
      </c>
    </row>
    <row r="266" spans="1:10">
      <c r="A266" s="81" t="s">
        <v>146</v>
      </c>
      <c r="B266" s="81" t="s">
        <v>145</v>
      </c>
      <c r="C266" s="83" t="s">
        <v>77</v>
      </c>
      <c r="D266" s="83" t="s">
        <v>77</v>
      </c>
      <c r="E266" s="83" t="s">
        <v>77</v>
      </c>
      <c r="F266" s="83" t="s">
        <v>77</v>
      </c>
      <c r="G266" s="83" t="s">
        <v>77</v>
      </c>
      <c r="H266" s="83" t="s">
        <v>77</v>
      </c>
      <c r="I266" s="83" t="s">
        <v>77</v>
      </c>
      <c r="J266" s="83" t="s">
        <v>77</v>
      </c>
    </row>
    <row r="267" spans="1:10">
      <c r="A267" s="81" t="s">
        <v>144</v>
      </c>
      <c r="B267" s="81" t="s">
        <v>143</v>
      </c>
      <c r="C267" s="83" t="s">
        <v>77</v>
      </c>
      <c r="D267" s="83" t="s">
        <v>77</v>
      </c>
      <c r="E267" s="83" t="s">
        <v>77</v>
      </c>
      <c r="F267" s="83">
        <v>0.25</v>
      </c>
      <c r="G267" s="83" t="s">
        <v>77</v>
      </c>
      <c r="H267" s="83">
        <v>0.20799999999999999</v>
      </c>
      <c r="I267" s="83">
        <v>0.20799999999999999</v>
      </c>
      <c r="J267" s="83" t="s">
        <v>77</v>
      </c>
    </row>
    <row r="268" spans="1:10">
      <c r="A268" s="81" t="s">
        <v>142</v>
      </c>
      <c r="B268" s="81" t="s">
        <v>141</v>
      </c>
      <c r="C268" s="83" t="s">
        <v>77</v>
      </c>
      <c r="D268" s="83" t="s">
        <v>77</v>
      </c>
      <c r="E268" s="83" t="s">
        <v>77</v>
      </c>
      <c r="F268" s="83" t="s">
        <v>77</v>
      </c>
      <c r="G268" s="83" t="s">
        <v>77</v>
      </c>
      <c r="H268" s="83" t="s">
        <v>77</v>
      </c>
      <c r="I268" s="83" t="s">
        <v>77</v>
      </c>
      <c r="J268" s="83" t="s">
        <v>77</v>
      </c>
    </row>
    <row r="269" spans="1:10">
      <c r="A269" s="81" t="s">
        <v>140</v>
      </c>
      <c r="B269" s="81" t="s">
        <v>139</v>
      </c>
      <c r="C269" s="83" t="s">
        <v>77</v>
      </c>
      <c r="D269" s="83" t="s">
        <v>77</v>
      </c>
      <c r="E269" s="83" t="s">
        <v>77</v>
      </c>
      <c r="F269" s="83" t="s">
        <v>77</v>
      </c>
      <c r="G269" s="83" t="s">
        <v>77</v>
      </c>
      <c r="H269" s="83" t="s">
        <v>77</v>
      </c>
      <c r="I269" s="83" t="s">
        <v>77</v>
      </c>
      <c r="J269" s="83" t="s">
        <v>77</v>
      </c>
    </row>
    <row r="270" spans="1:10">
      <c r="A270" s="81" t="s">
        <v>138</v>
      </c>
      <c r="B270" s="81" t="s">
        <v>137</v>
      </c>
      <c r="C270" s="83">
        <v>4.2000000000000003E-2</v>
      </c>
      <c r="D270" s="83">
        <v>2.9000000000000001E-2</v>
      </c>
      <c r="E270" s="83">
        <v>5.1999999999999998E-2</v>
      </c>
      <c r="F270" s="83">
        <v>7.2999999999999995E-2</v>
      </c>
      <c r="G270" s="83">
        <v>0.06</v>
      </c>
      <c r="H270" s="83">
        <v>0.08</v>
      </c>
      <c r="I270" s="83">
        <v>9.5000000000000001E-2</v>
      </c>
      <c r="J270" s="83">
        <v>0.106</v>
      </c>
    </row>
    <row r="271" spans="1:10">
      <c r="A271" s="81" t="s">
        <v>136</v>
      </c>
      <c r="B271" s="81" t="s">
        <v>135</v>
      </c>
      <c r="C271" s="83">
        <v>4.1000000000000002E-2</v>
      </c>
      <c r="D271" s="83">
        <v>4.1000000000000002E-2</v>
      </c>
      <c r="E271" s="83">
        <v>5.8000000000000003E-2</v>
      </c>
      <c r="F271" s="83">
        <v>5.6000000000000001E-2</v>
      </c>
      <c r="G271" s="83">
        <v>4.3999999999999997E-2</v>
      </c>
      <c r="H271" s="83">
        <v>7.1999999999999995E-2</v>
      </c>
      <c r="I271" s="83">
        <v>0.08</v>
      </c>
      <c r="J271" s="83">
        <v>8.7999999999999995E-2</v>
      </c>
    </row>
    <row r="272" spans="1:10">
      <c r="A272" s="81" t="s">
        <v>134</v>
      </c>
      <c r="B272" s="81" t="s">
        <v>133</v>
      </c>
      <c r="C272" s="83">
        <v>6.6000000000000003E-2</v>
      </c>
      <c r="D272" s="83">
        <v>2.4E-2</v>
      </c>
      <c r="E272" s="83">
        <v>6.9000000000000006E-2</v>
      </c>
      <c r="F272" s="83">
        <v>0.06</v>
      </c>
      <c r="G272" s="83">
        <v>4.1000000000000002E-2</v>
      </c>
      <c r="H272" s="83">
        <v>0.09</v>
      </c>
      <c r="I272" s="83">
        <v>0.11</v>
      </c>
      <c r="J272" s="83">
        <v>0.13300000000000001</v>
      </c>
    </row>
    <row r="273" spans="1:10">
      <c r="A273" s="81" t="s">
        <v>132</v>
      </c>
      <c r="B273" s="81" t="s">
        <v>131</v>
      </c>
      <c r="C273" s="83">
        <v>5.0999999999999997E-2</v>
      </c>
      <c r="D273" s="83">
        <v>0.02</v>
      </c>
      <c r="E273" s="83">
        <v>6.2E-2</v>
      </c>
      <c r="F273" s="83">
        <v>7.1999999999999995E-2</v>
      </c>
      <c r="G273" s="83">
        <v>4.5999999999999999E-2</v>
      </c>
      <c r="H273" s="83">
        <v>0.13500000000000001</v>
      </c>
      <c r="I273" s="83">
        <v>0.16900000000000001</v>
      </c>
      <c r="J273" s="83">
        <v>0.215</v>
      </c>
    </row>
    <row r="274" spans="1:10">
      <c r="A274" s="81" t="s">
        <v>130</v>
      </c>
      <c r="B274" s="81" t="s">
        <v>129</v>
      </c>
      <c r="C274" s="83" t="s">
        <v>77</v>
      </c>
      <c r="D274" s="83" t="s">
        <v>77</v>
      </c>
      <c r="E274" s="83" t="s">
        <v>77</v>
      </c>
      <c r="F274" s="83" t="s">
        <v>77</v>
      </c>
      <c r="G274" s="83" t="s">
        <v>77</v>
      </c>
      <c r="H274" s="83" t="s">
        <v>77</v>
      </c>
      <c r="I274" s="83" t="s">
        <v>77</v>
      </c>
      <c r="J274" s="83">
        <v>0.34499999999999997</v>
      </c>
    </row>
    <row r="275" spans="1:10">
      <c r="A275" s="81" t="s">
        <v>128</v>
      </c>
      <c r="B275" s="81" t="s">
        <v>127</v>
      </c>
      <c r="C275" s="83" t="s">
        <v>77</v>
      </c>
      <c r="D275" s="83" t="s">
        <v>77</v>
      </c>
      <c r="E275" s="83">
        <v>5.6000000000000001E-2</v>
      </c>
      <c r="F275" s="83">
        <v>6.8000000000000005E-2</v>
      </c>
      <c r="G275" s="83">
        <v>4.2000000000000003E-2</v>
      </c>
      <c r="H275" s="83">
        <v>0.11700000000000001</v>
      </c>
      <c r="I275" s="83">
        <v>0.14099999999999999</v>
      </c>
      <c r="J275" s="83">
        <v>0.18099999999999999</v>
      </c>
    </row>
    <row r="276" spans="1:10">
      <c r="A276" s="81" t="s">
        <v>126</v>
      </c>
      <c r="B276" s="81" t="s">
        <v>125</v>
      </c>
      <c r="C276" s="83" t="s">
        <v>77</v>
      </c>
      <c r="D276" s="83" t="s">
        <v>77</v>
      </c>
      <c r="E276" s="83">
        <v>9.9000000000000005E-2</v>
      </c>
      <c r="F276" s="83">
        <v>0.13200000000000001</v>
      </c>
      <c r="G276" s="83">
        <v>9.0999999999999998E-2</v>
      </c>
      <c r="H276" s="83">
        <v>0.17</v>
      </c>
      <c r="I276" s="83">
        <v>0.19500000000000001</v>
      </c>
      <c r="J276" s="83">
        <v>0.21</v>
      </c>
    </row>
    <row r="277" spans="1:10">
      <c r="A277" s="81" t="s">
        <v>124</v>
      </c>
      <c r="B277" s="81" t="s">
        <v>123</v>
      </c>
      <c r="C277" s="83" t="s">
        <v>77</v>
      </c>
      <c r="D277" s="83" t="s">
        <v>77</v>
      </c>
      <c r="E277" s="83">
        <v>5.0999999999999997E-2</v>
      </c>
      <c r="F277" s="83">
        <v>0.10100000000000001</v>
      </c>
      <c r="G277" s="83">
        <v>7.6999999999999999E-2</v>
      </c>
      <c r="H277" s="83">
        <v>0.111</v>
      </c>
      <c r="I277" s="83">
        <v>0.14499999999999999</v>
      </c>
      <c r="J277" s="83">
        <v>0.17499999999999999</v>
      </c>
    </row>
    <row r="278" spans="1:10">
      <c r="A278" s="81" t="s">
        <v>122</v>
      </c>
      <c r="B278" s="81" t="s">
        <v>121</v>
      </c>
      <c r="C278" s="83" t="s">
        <v>77</v>
      </c>
      <c r="D278" s="83" t="s">
        <v>77</v>
      </c>
      <c r="E278" s="83" t="s">
        <v>77</v>
      </c>
      <c r="F278" s="83" t="s">
        <v>77</v>
      </c>
      <c r="G278" s="83" t="s">
        <v>77</v>
      </c>
      <c r="H278" s="83" t="s">
        <v>77</v>
      </c>
      <c r="I278" s="83" t="s">
        <v>77</v>
      </c>
      <c r="J278" s="83" t="s">
        <v>77</v>
      </c>
    </row>
    <row r="279" spans="1:10">
      <c r="A279" s="81" t="s">
        <v>120</v>
      </c>
      <c r="B279" s="81" t="s">
        <v>119</v>
      </c>
      <c r="C279" s="83" t="s">
        <v>77</v>
      </c>
      <c r="D279" s="83" t="s">
        <v>77</v>
      </c>
      <c r="E279" s="83" t="s">
        <v>77</v>
      </c>
      <c r="F279" s="83" t="s">
        <v>77</v>
      </c>
      <c r="G279" s="83" t="s">
        <v>77</v>
      </c>
      <c r="H279" s="83" t="s">
        <v>77</v>
      </c>
      <c r="I279" s="83" t="s">
        <v>77</v>
      </c>
      <c r="J279" s="83" t="s">
        <v>77</v>
      </c>
    </row>
    <row r="280" spans="1:10">
      <c r="A280" s="81" t="s">
        <v>118</v>
      </c>
      <c r="B280" s="81" t="s">
        <v>117</v>
      </c>
      <c r="C280" s="83" t="s">
        <v>77</v>
      </c>
      <c r="D280" s="83" t="s">
        <v>77</v>
      </c>
      <c r="E280" s="83" t="s">
        <v>77</v>
      </c>
      <c r="F280" s="83" t="s">
        <v>77</v>
      </c>
      <c r="G280" s="83" t="s">
        <v>77</v>
      </c>
      <c r="H280" s="83" t="s">
        <v>77</v>
      </c>
      <c r="I280" s="83" t="s">
        <v>77</v>
      </c>
      <c r="J280" s="83" t="s">
        <v>77</v>
      </c>
    </row>
    <row r="281" spans="1:10">
      <c r="A281" s="81" t="s">
        <v>116</v>
      </c>
      <c r="B281" s="81" t="s">
        <v>115</v>
      </c>
      <c r="C281" s="83" t="s">
        <v>77</v>
      </c>
      <c r="D281" s="83" t="s">
        <v>77</v>
      </c>
      <c r="E281" s="83" t="s">
        <v>77</v>
      </c>
      <c r="F281" s="83">
        <v>0.23899999999999999</v>
      </c>
      <c r="G281" s="83">
        <v>0.23899999999999999</v>
      </c>
      <c r="H281" s="83">
        <v>0.28299999999999997</v>
      </c>
      <c r="I281" s="83">
        <v>0.34799999999999998</v>
      </c>
      <c r="J281" s="83">
        <v>0.34799999999999998</v>
      </c>
    </row>
    <row r="282" spans="1:10">
      <c r="A282" s="81" t="s">
        <v>114</v>
      </c>
      <c r="B282" s="81" t="s">
        <v>113</v>
      </c>
      <c r="C282" s="83" t="s">
        <v>77</v>
      </c>
      <c r="D282" s="83" t="s">
        <v>77</v>
      </c>
      <c r="E282" s="83" t="s">
        <v>77</v>
      </c>
      <c r="F282" s="83" t="s">
        <v>77</v>
      </c>
      <c r="G282" s="83" t="s">
        <v>77</v>
      </c>
      <c r="H282" s="83" t="s">
        <v>77</v>
      </c>
      <c r="I282" s="83" t="s">
        <v>77</v>
      </c>
      <c r="J282" s="83" t="s">
        <v>77</v>
      </c>
    </row>
    <row r="283" spans="1:10">
      <c r="A283" s="81" t="s">
        <v>112</v>
      </c>
      <c r="B283" s="81" t="s">
        <v>111</v>
      </c>
      <c r="C283" s="83" t="s">
        <v>77</v>
      </c>
      <c r="D283" s="83" t="s">
        <v>77</v>
      </c>
      <c r="E283" s="83" t="s">
        <v>77</v>
      </c>
      <c r="F283" s="83" t="s">
        <v>77</v>
      </c>
      <c r="G283" s="83" t="s">
        <v>77</v>
      </c>
      <c r="H283" s="83" t="s">
        <v>77</v>
      </c>
      <c r="I283" s="83" t="s">
        <v>77</v>
      </c>
      <c r="J283" s="83" t="s">
        <v>77</v>
      </c>
    </row>
    <row r="284" spans="1:10">
      <c r="A284" s="81" t="s">
        <v>110</v>
      </c>
      <c r="B284" s="81" t="s">
        <v>109</v>
      </c>
      <c r="C284" s="83">
        <v>6.7000000000000004E-2</v>
      </c>
      <c r="D284" s="83">
        <v>3.3000000000000002E-2</v>
      </c>
      <c r="E284" s="83">
        <v>8.5000000000000006E-2</v>
      </c>
      <c r="F284" s="83">
        <v>7.5999999999999998E-2</v>
      </c>
      <c r="G284" s="83">
        <v>5.3999999999999999E-2</v>
      </c>
      <c r="H284" s="83">
        <v>0.109</v>
      </c>
      <c r="I284" s="83">
        <v>0.126</v>
      </c>
      <c r="J284" s="83">
        <v>0.14599999999999999</v>
      </c>
    </row>
    <row r="285" spans="1:10">
      <c r="A285" s="81" t="s">
        <v>108</v>
      </c>
      <c r="B285" s="81" t="s">
        <v>89</v>
      </c>
      <c r="C285" s="83" t="s">
        <v>77</v>
      </c>
      <c r="D285" s="83" t="s">
        <v>77</v>
      </c>
      <c r="E285" s="83" t="s">
        <v>77</v>
      </c>
      <c r="F285" s="83" t="s">
        <v>77</v>
      </c>
      <c r="G285" s="83" t="s">
        <v>77</v>
      </c>
      <c r="H285" s="83" t="s">
        <v>77</v>
      </c>
      <c r="I285" s="83" t="s">
        <v>77</v>
      </c>
      <c r="J285" s="83" t="s">
        <v>77</v>
      </c>
    </row>
    <row r="286" spans="1:10">
      <c r="A286" s="81" t="s">
        <v>107</v>
      </c>
      <c r="B286" s="81" t="s">
        <v>106</v>
      </c>
      <c r="C286" s="83" t="s">
        <v>77</v>
      </c>
      <c r="D286" s="83" t="s">
        <v>77</v>
      </c>
      <c r="E286" s="83">
        <v>6.9000000000000006E-2</v>
      </c>
      <c r="F286" s="83">
        <v>6.0999999999999999E-2</v>
      </c>
      <c r="G286" s="83">
        <v>4.5999999999999999E-2</v>
      </c>
      <c r="H286" s="83">
        <v>0.105</v>
      </c>
      <c r="I286" s="83">
        <v>0.124</v>
      </c>
      <c r="J286" s="83">
        <v>0.157</v>
      </c>
    </row>
    <row r="287" spans="1:10">
      <c r="A287" s="81" t="s">
        <v>105</v>
      </c>
      <c r="B287" s="81" t="s">
        <v>104</v>
      </c>
      <c r="C287" s="83" t="s">
        <v>77</v>
      </c>
      <c r="D287" s="83" t="s">
        <v>77</v>
      </c>
      <c r="E287" s="83" t="s">
        <v>77</v>
      </c>
      <c r="F287" s="83">
        <v>0.217</v>
      </c>
      <c r="G287" s="83">
        <v>0.2</v>
      </c>
      <c r="H287" s="83">
        <v>0.2</v>
      </c>
      <c r="I287" s="83">
        <v>0.2</v>
      </c>
      <c r="J287" s="83">
        <v>0.2</v>
      </c>
    </row>
    <row r="288" spans="1:10">
      <c r="A288" s="81" t="s">
        <v>103</v>
      </c>
      <c r="B288" s="81" t="s">
        <v>86</v>
      </c>
      <c r="C288" s="83" t="s">
        <v>77</v>
      </c>
      <c r="D288" s="83" t="s">
        <v>77</v>
      </c>
      <c r="E288" s="83">
        <v>3.5999999999999997E-2</v>
      </c>
      <c r="F288" s="83" t="s">
        <v>77</v>
      </c>
      <c r="G288" s="83" t="s">
        <v>77</v>
      </c>
      <c r="H288" s="83" t="s">
        <v>77</v>
      </c>
      <c r="I288" s="83">
        <v>4.9000000000000002E-2</v>
      </c>
      <c r="J288" s="83">
        <v>6.0999999999999999E-2</v>
      </c>
    </row>
    <row r="289" spans="1:10">
      <c r="A289" s="81" t="s">
        <v>102</v>
      </c>
      <c r="B289" s="81" t="s">
        <v>101</v>
      </c>
      <c r="C289" s="83">
        <v>5.0999999999999997E-2</v>
      </c>
      <c r="D289" s="83">
        <v>0.05</v>
      </c>
      <c r="E289" s="83">
        <v>8.3000000000000004E-2</v>
      </c>
      <c r="F289" s="83">
        <v>7.9000000000000001E-2</v>
      </c>
      <c r="G289" s="83">
        <v>4.2000000000000003E-2</v>
      </c>
      <c r="H289" s="83">
        <v>9.1999999999999998E-2</v>
      </c>
      <c r="I289" s="83">
        <v>0.105</v>
      </c>
      <c r="J289" s="83">
        <v>0.121</v>
      </c>
    </row>
    <row r="290" spans="1:10">
      <c r="A290" s="81" t="s">
        <v>100</v>
      </c>
      <c r="B290" s="81" t="s">
        <v>99</v>
      </c>
      <c r="C290" s="83">
        <v>8.1000000000000003E-2</v>
      </c>
      <c r="D290" s="83">
        <v>3.6999999999999998E-2</v>
      </c>
      <c r="E290" s="83">
        <v>0.1</v>
      </c>
      <c r="F290" s="83">
        <v>8.2000000000000003E-2</v>
      </c>
      <c r="G290" s="83">
        <v>5.5E-2</v>
      </c>
      <c r="H290" s="83">
        <v>0.13100000000000001</v>
      </c>
      <c r="I290" s="83">
        <v>0.151</v>
      </c>
      <c r="J290" s="83">
        <v>0.17199999999999999</v>
      </c>
    </row>
    <row r="291" spans="1:10">
      <c r="A291" s="81" t="s">
        <v>98</v>
      </c>
      <c r="B291" s="81" t="s">
        <v>97</v>
      </c>
      <c r="C291" s="83" t="s">
        <v>77</v>
      </c>
      <c r="D291" s="83" t="s">
        <v>77</v>
      </c>
      <c r="E291" s="83" t="s">
        <v>77</v>
      </c>
      <c r="F291" s="83" t="s">
        <v>77</v>
      </c>
      <c r="G291" s="83" t="s">
        <v>77</v>
      </c>
      <c r="H291" s="83" t="s">
        <v>77</v>
      </c>
      <c r="I291" s="83" t="s">
        <v>77</v>
      </c>
      <c r="J291" s="83" t="s">
        <v>77</v>
      </c>
    </row>
    <row r="292" spans="1:10">
      <c r="A292" s="81" t="s">
        <v>96</v>
      </c>
      <c r="B292" s="81" t="s">
        <v>95</v>
      </c>
      <c r="C292" s="83" t="s">
        <v>77</v>
      </c>
      <c r="D292" s="83" t="s">
        <v>77</v>
      </c>
      <c r="E292" s="83" t="s">
        <v>77</v>
      </c>
      <c r="F292" s="83" t="s">
        <v>77</v>
      </c>
      <c r="G292" s="83" t="s">
        <v>77</v>
      </c>
      <c r="H292" s="83" t="s">
        <v>77</v>
      </c>
      <c r="I292" s="83" t="s">
        <v>77</v>
      </c>
      <c r="J292" s="83" t="s">
        <v>77</v>
      </c>
    </row>
    <row r="293" spans="1:10">
      <c r="A293" s="81" t="s">
        <v>94</v>
      </c>
      <c r="B293" s="81" t="s">
        <v>93</v>
      </c>
      <c r="C293" s="83" t="s">
        <v>77</v>
      </c>
      <c r="D293" s="83" t="s">
        <v>77</v>
      </c>
      <c r="E293" s="83" t="s">
        <v>77</v>
      </c>
      <c r="F293" s="83" t="s">
        <v>77</v>
      </c>
      <c r="G293" s="83" t="s">
        <v>77</v>
      </c>
      <c r="H293" s="83" t="s">
        <v>77</v>
      </c>
      <c r="I293" s="83" t="s">
        <v>77</v>
      </c>
      <c r="J293" s="83" t="s">
        <v>77</v>
      </c>
    </row>
    <row r="294" spans="1:10">
      <c r="A294" s="81" t="s">
        <v>92</v>
      </c>
      <c r="B294" s="81" t="s">
        <v>91</v>
      </c>
      <c r="C294" s="83" t="s">
        <v>77</v>
      </c>
      <c r="D294" s="83" t="s">
        <v>77</v>
      </c>
      <c r="E294" s="83">
        <v>0.17599999999999999</v>
      </c>
      <c r="F294" s="83" t="s">
        <v>77</v>
      </c>
      <c r="G294" s="83" t="s">
        <v>77</v>
      </c>
      <c r="H294" s="83" t="s">
        <v>77</v>
      </c>
      <c r="I294" s="83" t="s">
        <v>77</v>
      </c>
      <c r="J294" s="83">
        <v>0.14099999999999999</v>
      </c>
    </row>
  </sheetData>
  <mergeCells count="2">
    <mergeCell ref="C1:E1"/>
    <mergeCell ref="F1:J1"/>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defaultColWidth="9.1796875" defaultRowHeight="12.5"/>
  <cols>
    <col min="1" max="1" width="37.1796875" style="53" customWidth="1"/>
    <col min="2" max="2" width="63.81640625" style="52" customWidth="1"/>
    <col min="3" max="16384" width="9.1796875" style="52"/>
  </cols>
  <sheetData>
    <row r="1" spans="1:2" ht="13">
      <c r="A1" s="156" t="s">
        <v>43</v>
      </c>
      <c r="B1" s="156"/>
    </row>
    <row r="2" spans="1:2" ht="13">
      <c r="A2" s="51"/>
      <c r="B2" s="51"/>
    </row>
    <row r="3" spans="1:2">
      <c r="A3" s="157" t="s">
        <v>30</v>
      </c>
      <c r="B3" s="157"/>
    </row>
    <row r="4" spans="1:2" ht="37.5">
      <c r="A4" s="54" t="s">
        <v>36</v>
      </c>
      <c r="B4" s="53" t="s">
        <v>44</v>
      </c>
    </row>
    <row r="5" spans="1:2" ht="50">
      <c r="A5" s="53" t="s">
        <v>27</v>
      </c>
      <c r="B5" s="53" t="s">
        <v>64</v>
      </c>
    </row>
    <row r="6" spans="1:2" ht="50">
      <c r="A6" s="53" t="s">
        <v>28</v>
      </c>
      <c r="B6" s="53" t="s">
        <v>67</v>
      </c>
    </row>
    <row r="7" spans="1:2" ht="39">
      <c r="A7" s="54" t="s">
        <v>37</v>
      </c>
      <c r="B7" s="53" t="s">
        <v>45</v>
      </c>
    </row>
    <row r="8" spans="1:2" ht="37.5">
      <c r="A8" s="53" t="s">
        <v>28</v>
      </c>
      <c r="B8" s="53" t="s">
        <v>69</v>
      </c>
    </row>
    <row r="9" spans="1:2" ht="62.5">
      <c r="A9" s="53" t="s">
        <v>27</v>
      </c>
      <c r="B9" s="53" t="s">
        <v>68</v>
      </c>
    </row>
    <row r="10" spans="1:2">
      <c r="A10" s="157" t="s">
        <v>29</v>
      </c>
      <c r="B10" s="157"/>
    </row>
    <row r="11" spans="1:2" ht="25">
      <c r="A11" s="54" t="s">
        <v>31</v>
      </c>
      <c r="B11" s="53" t="s">
        <v>46</v>
      </c>
    </row>
    <row r="12" spans="1:2" ht="50">
      <c r="A12" s="53" t="s">
        <v>27</v>
      </c>
      <c r="B12" s="53" t="s">
        <v>64</v>
      </c>
    </row>
    <row r="13" spans="1:2" ht="50">
      <c r="A13" s="53" t="s">
        <v>28</v>
      </c>
      <c r="B13" s="53" t="s">
        <v>65</v>
      </c>
    </row>
    <row r="14" spans="1:2" ht="37.5">
      <c r="A14" s="54" t="s">
        <v>32</v>
      </c>
      <c r="B14" s="53" t="s">
        <v>47</v>
      </c>
    </row>
    <row r="15" spans="1:2" ht="37.5">
      <c r="A15" s="53" t="s">
        <v>28</v>
      </c>
      <c r="B15" s="53" t="s">
        <v>70</v>
      </c>
    </row>
    <row r="16" spans="1:2" ht="75">
      <c r="A16" s="53" t="s">
        <v>27</v>
      </c>
      <c r="B16" s="53" t="s">
        <v>71</v>
      </c>
    </row>
    <row r="17" spans="1:2">
      <c r="B17" s="53"/>
    </row>
    <row r="18" spans="1:2" ht="13">
      <c r="A18" s="156" t="s">
        <v>48</v>
      </c>
      <c r="B18" s="156"/>
    </row>
    <row r="19" spans="1:2" ht="13">
      <c r="A19" s="51"/>
      <c r="B19" s="51"/>
    </row>
    <row r="20" spans="1:2" ht="37.5">
      <c r="A20" s="54" t="s">
        <v>5</v>
      </c>
      <c r="B20" s="53" t="s">
        <v>49</v>
      </c>
    </row>
    <row r="21" spans="1:2" ht="37.5">
      <c r="A21" s="53" t="s">
        <v>6</v>
      </c>
      <c r="B21" s="53" t="s">
        <v>50</v>
      </c>
    </row>
    <row r="22" spans="1:2" ht="37.5">
      <c r="A22" s="53" t="s">
        <v>7</v>
      </c>
      <c r="B22" s="53" t="s">
        <v>51</v>
      </c>
    </row>
    <row r="23" spans="1:2" ht="50">
      <c r="A23" s="53" t="s">
        <v>33</v>
      </c>
      <c r="B23" s="53" t="s">
        <v>52</v>
      </c>
    </row>
    <row r="24" spans="1:2" ht="13">
      <c r="A24" s="54" t="s">
        <v>8</v>
      </c>
      <c r="B24" s="53" t="s">
        <v>53</v>
      </c>
    </row>
    <row r="25" spans="1:2" ht="25">
      <c r="A25" s="54" t="s">
        <v>12</v>
      </c>
      <c r="B25" s="53" t="s">
        <v>54</v>
      </c>
    </row>
    <row r="26" spans="1:2" ht="25">
      <c r="A26" s="54" t="s">
        <v>17</v>
      </c>
      <c r="B26" s="53" t="s">
        <v>55</v>
      </c>
    </row>
    <row r="27" spans="1:2">
      <c r="A27" s="53" t="s">
        <v>18</v>
      </c>
      <c r="B27" s="53" t="s">
        <v>56</v>
      </c>
    </row>
    <row r="28" spans="1:2">
      <c r="A28" s="53" t="s">
        <v>19</v>
      </c>
      <c r="B28" s="53" t="s">
        <v>57</v>
      </c>
    </row>
    <row r="29" spans="1:2" ht="25">
      <c r="A29" s="53" t="s">
        <v>20</v>
      </c>
      <c r="B29" s="53" t="s">
        <v>58</v>
      </c>
    </row>
    <row r="30" spans="1:2">
      <c r="A30" s="53" t="s">
        <v>21</v>
      </c>
      <c r="B30" s="53" t="s">
        <v>59</v>
      </c>
    </row>
    <row r="31" spans="1:2">
      <c r="A31" s="53" t="s">
        <v>22</v>
      </c>
      <c r="B31" s="53" t="s">
        <v>60</v>
      </c>
    </row>
    <row r="32" spans="1:2" ht="37.5">
      <c r="A32" s="54" t="s">
        <v>23</v>
      </c>
      <c r="B32" s="53" t="s">
        <v>61</v>
      </c>
    </row>
    <row r="33" spans="1:2" ht="50">
      <c r="A33" s="54" t="s">
        <v>24</v>
      </c>
      <c r="B33" s="53" t="s">
        <v>66</v>
      </c>
    </row>
    <row r="34" spans="1:2" ht="13">
      <c r="A34" s="54" t="s">
        <v>25</v>
      </c>
      <c r="B34" s="53" t="s">
        <v>62</v>
      </c>
    </row>
    <row r="35" spans="1:2" ht="25">
      <c r="A35" s="54" t="s">
        <v>11</v>
      </c>
      <c r="B35" s="53" t="s">
        <v>63</v>
      </c>
    </row>
  </sheetData>
  <mergeCells count="4">
    <mergeCell ref="A1:B1"/>
    <mergeCell ref="A3:B3"/>
    <mergeCell ref="A10:B10"/>
    <mergeCell ref="A18:B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5F70E6EB5C75748A6DEB6053378DB67" ma:contentTypeVersion="12" ma:contentTypeDescription="Een nieuw document maken." ma:contentTypeScope="" ma:versionID="fe0aa404c9ab4f8fd0ca0e355b87d366">
  <xsd:schema xmlns:xsd="http://www.w3.org/2001/XMLSchema" xmlns:xs="http://www.w3.org/2001/XMLSchema" xmlns:p="http://schemas.microsoft.com/office/2006/metadata/properties" xmlns:ns3="d0cbb572-dec9-4583-a9fe-c5aefb724cff" xmlns:ns4="8ab9731a-6a4c-4ec6-9034-881c516e766c" targetNamespace="http://schemas.microsoft.com/office/2006/metadata/properties" ma:root="true" ma:fieldsID="f982fddc72bf851786ab1d0660da90e4" ns3:_="" ns4:_="">
    <xsd:import namespace="d0cbb572-dec9-4583-a9fe-c5aefb724cff"/>
    <xsd:import namespace="8ab9731a-6a4c-4ec6-9034-881c516e766c"/>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cbb572-dec9-4583-a9fe-c5aefb724cf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b9731a-6a4c-4ec6-9034-881c516e766c"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7E37E9-E1B0-469F-A056-13672B32C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cbb572-dec9-4583-a9fe-c5aefb724cff"/>
    <ds:schemaRef ds:uri="8ab9731a-6a4c-4ec6-9034-881c516e76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239F55-C496-4D34-BE9E-35F5EF11F5F5}">
  <ds:schemaRefs>
    <ds:schemaRef ds:uri="http://schemas.microsoft.com/sharepoint/v3/contenttype/forms"/>
  </ds:schemaRefs>
</ds:datastoreItem>
</file>

<file path=customXml/itemProps3.xml><?xml version="1.0" encoding="utf-8"?>
<ds:datastoreItem xmlns:ds="http://schemas.openxmlformats.org/officeDocument/2006/customXml" ds:itemID="{23C67A03-0F25-4120-A9E3-437B84C4B37F}">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d0cbb572-dec9-4583-a9fe-c5aefb724cff"/>
    <ds:schemaRef ds:uri="http://purl.org/dc/terms/"/>
    <ds:schemaRef ds:uri="http://purl.org/dc/dcmitype/"/>
    <ds:schemaRef ds:uri="http://schemas.openxmlformats.org/package/2006/metadata/core-properties"/>
    <ds:schemaRef ds:uri="8ab9731a-6a4c-4ec6-9034-881c516e766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emplate/>
  <TotalTime>21</TotalTime>
  <Application>Microsoft Excel</Application>
  <DocSecurity>0</DocSecurity>
  <ScaleCrop>false</ScaleCrop>
  <HeadingPairs>
    <vt:vector size="4" baseType="variant">
      <vt:variant>
        <vt:lpstr>Werkbladen</vt:lpstr>
      </vt:variant>
      <vt:variant>
        <vt:i4>4</vt:i4>
      </vt:variant>
      <vt:variant>
        <vt:lpstr>Benoemde bereiken</vt:lpstr>
      </vt:variant>
      <vt:variant>
        <vt:i4>1</vt:i4>
      </vt:variant>
    </vt:vector>
  </HeadingPairs>
  <TitlesOfParts>
    <vt:vector size="5" baseType="lpstr">
      <vt:lpstr>Datasheet</vt:lpstr>
      <vt:lpstr>Grafieken</vt:lpstr>
      <vt:lpstr>Wijken en buurten</vt:lpstr>
      <vt:lpstr>Uitleg</vt:lpstr>
      <vt:lpstr>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Marijn van Asseldonk</dc:creator>
  <dc:description/>
  <cp:lastModifiedBy>Jan-Willem van Herpen</cp:lastModifiedBy>
  <cp:revision>5</cp:revision>
  <cp:lastPrinted>2021-09-02T14:26:25Z</cp:lastPrinted>
  <dcterms:created xsi:type="dcterms:W3CDTF">2020-05-19T09:58:12Z</dcterms:created>
  <dcterms:modified xsi:type="dcterms:W3CDTF">2021-09-02T14:28:43Z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0x010100D5F70E6EB5C75748A6DEB6053378DB67</vt:lpwstr>
  </property>
</Properties>
</file>